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435"/>
  </bookViews>
  <sheets>
    <sheet name="Strefy_biletowe" sheetId="5" r:id="rId1"/>
    <sheet name="Cennik-315_jednorazowe" sheetId="4" r:id="rId2"/>
    <sheet name="Cennik-315_miesięczne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" l="1"/>
  <c r="D35" i="4" s="1"/>
  <c r="C36" i="4"/>
  <c r="I36" i="4" s="1"/>
  <c r="C37" i="4"/>
  <c r="D37" i="4" s="1"/>
  <c r="C38" i="4"/>
  <c r="C39" i="4"/>
  <c r="C40" i="4"/>
  <c r="E40" i="4" s="1"/>
  <c r="C41" i="4"/>
  <c r="I41" i="4" s="1"/>
  <c r="C42" i="4"/>
  <c r="H39" i="4"/>
  <c r="D40" i="4"/>
  <c r="G38" i="4"/>
  <c r="F40" i="4"/>
  <c r="C34" i="4"/>
  <c r="C27" i="4"/>
  <c r="G27" i="4" s="1"/>
  <c r="C28" i="4"/>
  <c r="J28" i="4" s="1"/>
  <c r="C29" i="4"/>
  <c r="D29" i="4" s="1"/>
  <c r="C30" i="4"/>
  <c r="C31" i="4"/>
  <c r="C32" i="4"/>
  <c r="D32" i="4" s="1"/>
  <c r="C33" i="4"/>
  <c r="I33" i="4" s="1"/>
  <c r="G32" i="4"/>
  <c r="J30" i="4"/>
  <c r="H31" i="4"/>
  <c r="F32" i="4"/>
  <c r="C26" i="4"/>
  <c r="D26" i="4" s="1"/>
  <c r="C23" i="4"/>
  <c r="H23" i="4" s="1"/>
  <c r="C24" i="4"/>
  <c r="J24" i="4" s="1"/>
  <c r="C25" i="4"/>
  <c r="D25" i="4" s="1"/>
  <c r="C22" i="4"/>
  <c r="F22" i="4" s="1"/>
  <c r="C18" i="4"/>
  <c r="D18" i="4" s="1"/>
  <c r="C19" i="4"/>
  <c r="D19" i="4" s="1"/>
  <c r="C20" i="4"/>
  <c r="E20" i="4" s="1"/>
  <c r="C21" i="4"/>
  <c r="E21" i="4"/>
  <c r="C17" i="4"/>
  <c r="H17" i="4" s="1"/>
  <c r="C9" i="4"/>
  <c r="D9" i="4" s="1"/>
  <c r="C10" i="4"/>
  <c r="E10" i="4" s="1"/>
  <c r="C11" i="4"/>
  <c r="D11" i="4" s="1"/>
  <c r="C12" i="4"/>
  <c r="G12" i="4" s="1"/>
  <c r="C13" i="4"/>
  <c r="C14" i="4"/>
  <c r="I14" i="4" s="1"/>
  <c r="C15" i="4"/>
  <c r="H15" i="4" s="1"/>
  <c r="C16" i="4"/>
  <c r="G31" i="4"/>
  <c r="I34" i="4"/>
  <c r="F38" i="4"/>
  <c r="G39" i="4"/>
  <c r="E42" i="4"/>
  <c r="J9" i="4"/>
  <c r="D10" i="4"/>
  <c r="F13" i="4"/>
  <c r="G14" i="4"/>
  <c r="F21" i="4"/>
  <c r="D42" i="4"/>
  <c r="C8" i="4"/>
  <c r="I8" i="4" s="1"/>
  <c r="D3" i="4"/>
  <c r="E3" i="4"/>
  <c r="F3" i="4"/>
  <c r="G3" i="4"/>
  <c r="H3" i="4"/>
  <c r="I3" i="4"/>
  <c r="J3" i="4"/>
  <c r="D4" i="4"/>
  <c r="E4" i="4"/>
  <c r="F4" i="4"/>
  <c r="G4" i="4"/>
  <c r="H4" i="4"/>
  <c r="I4" i="4"/>
  <c r="J4" i="4"/>
  <c r="D5" i="4"/>
  <c r="E5" i="4"/>
  <c r="F5" i="4"/>
  <c r="G5" i="4"/>
  <c r="H5" i="4"/>
  <c r="I5" i="4"/>
  <c r="J5" i="4"/>
  <c r="D6" i="4"/>
  <c r="E6" i="4"/>
  <c r="F6" i="4"/>
  <c r="G6" i="4"/>
  <c r="H6" i="4"/>
  <c r="I6" i="4"/>
  <c r="J6" i="4"/>
  <c r="D8" i="4"/>
  <c r="E8" i="4"/>
  <c r="F8" i="4"/>
  <c r="G8" i="4"/>
  <c r="H8" i="4"/>
  <c r="J8" i="4"/>
  <c r="E9" i="4"/>
  <c r="G9" i="4"/>
  <c r="H9" i="4"/>
  <c r="I9" i="4"/>
  <c r="I10" i="4"/>
  <c r="F12" i="4"/>
  <c r="D13" i="4"/>
  <c r="E13" i="4"/>
  <c r="G13" i="4"/>
  <c r="H13" i="4"/>
  <c r="I13" i="4"/>
  <c r="E14" i="4"/>
  <c r="F14" i="4"/>
  <c r="J14" i="4"/>
  <c r="G15" i="4"/>
  <c r="D16" i="4"/>
  <c r="E16" i="4"/>
  <c r="F16" i="4"/>
  <c r="G16" i="4"/>
  <c r="H16" i="4"/>
  <c r="I16" i="4"/>
  <c r="J16" i="4"/>
  <c r="I21" i="4"/>
  <c r="I26" i="4"/>
  <c r="J26" i="4"/>
  <c r="E32" i="4"/>
  <c r="J32" i="4"/>
  <c r="E34" i="4"/>
  <c r="F34" i="4"/>
  <c r="H36" i="4"/>
  <c r="G40" i="4"/>
  <c r="G41" i="4"/>
  <c r="I42" i="4"/>
  <c r="J2" i="4"/>
  <c r="I2" i="4"/>
  <c r="H2" i="4"/>
  <c r="G2" i="4"/>
  <c r="F2" i="4"/>
  <c r="E2" i="4"/>
  <c r="D2" i="4"/>
  <c r="F3" i="2"/>
  <c r="F4" i="2"/>
  <c r="F5" i="2"/>
  <c r="F6" i="2"/>
  <c r="F10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2" i="2"/>
  <c r="E10" i="2"/>
  <c r="G10" i="2"/>
  <c r="H10" i="2"/>
  <c r="I10" i="2"/>
  <c r="J10" i="2"/>
  <c r="D11" i="2"/>
  <c r="H11" i="2"/>
  <c r="I11" i="2"/>
  <c r="G12" i="2"/>
  <c r="E14" i="2"/>
  <c r="G14" i="2"/>
  <c r="J14" i="2"/>
  <c r="D15" i="2"/>
  <c r="H15" i="2"/>
  <c r="I15" i="2"/>
  <c r="G16" i="2"/>
  <c r="D17" i="2"/>
  <c r="E17" i="2"/>
  <c r="G17" i="2"/>
  <c r="H17" i="2"/>
  <c r="I17" i="2"/>
  <c r="J17" i="2"/>
  <c r="D18" i="2"/>
  <c r="E18" i="2"/>
  <c r="G18" i="2"/>
  <c r="H18" i="2"/>
  <c r="I18" i="2"/>
  <c r="J18" i="2"/>
  <c r="D19" i="2"/>
  <c r="E19" i="2"/>
  <c r="G19" i="2"/>
  <c r="H19" i="2"/>
  <c r="I19" i="2"/>
  <c r="J19" i="2"/>
  <c r="D20" i="2"/>
  <c r="E20" i="2"/>
  <c r="G20" i="2"/>
  <c r="H20" i="2"/>
  <c r="I20" i="2"/>
  <c r="J20" i="2"/>
  <c r="D21" i="2"/>
  <c r="E21" i="2"/>
  <c r="G21" i="2"/>
  <c r="H21" i="2"/>
  <c r="I21" i="2"/>
  <c r="J21" i="2"/>
  <c r="D22" i="2"/>
  <c r="E22" i="2"/>
  <c r="G22" i="2"/>
  <c r="H22" i="2"/>
  <c r="I22" i="2"/>
  <c r="J22" i="2"/>
  <c r="D23" i="2"/>
  <c r="E23" i="2"/>
  <c r="G23" i="2"/>
  <c r="H23" i="2"/>
  <c r="I23" i="2"/>
  <c r="J23" i="2"/>
  <c r="D24" i="2"/>
  <c r="E24" i="2"/>
  <c r="G24" i="2"/>
  <c r="H24" i="2"/>
  <c r="I24" i="2"/>
  <c r="J24" i="2"/>
  <c r="D25" i="2"/>
  <c r="E25" i="2"/>
  <c r="G25" i="2"/>
  <c r="H25" i="2"/>
  <c r="I25" i="2"/>
  <c r="J25" i="2"/>
  <c r="D26" i="2"/>
  <c r="E26" i="2"/>
  <c r="G26" i="2"/>
  <c r="H26" i="2"/>
  <c r="I26" i="2"/>
  <c r="J26" i="2"/>
  <c r="D27" i="2"/>
  <c r="E27" i="2"/>
  <c r="G27" i="2"/>
  <c r="H27" i="2"/>
  <c r="I27" i="2"/>
  <c r="J27" i="2"/>
  <c r="D28" i="2"/>
  <c r="E28" i="2"/>
  <c r="G28" i="2"/>
  <c r="H28" i="2"/>
  <c r="I28" i="2"/>
  <c r="J28" i="2"/>
  <c r="D29" i="2"/>
  <c r="E29" i="2"/>
  <c r="G29" i="2"/>
  <c r="H29" i="2"/>
  <c r="I29" i="2"/>
  <c r="J29" i="2"/>
  <c r="D30" i="2"/>
  <c r="E30" i="2"/>
  <c r="G30" i="2"/>
  <c r="H30" i="2"/>
  <c r="I30" i="2"/>
  <c r="J30" i="2"/>
  <c r="D31" i="2"/>
  <c r="E31" i="2"/>
  <c r="G31" i="2"/>
  <c r="H31" i="2"/>
  <c r="I31" i="2"/>
  <c r="J31" i="2"/>
  <c r="D32" i="2"/>
  <c r="E32" i="2"/>
  <c r="G32" i="2"/>
  <c r="H32" i="2"/>
  <c r="I32" i="2"/>
  <c r="J32" i="2"/>
  <c r="D33" i="2"/>
  <c r="E33" i="2"/>
  <c r="G33" i="2"/>
  <c r="H33" i="2"/>
  <c r="I33" i="2"/>
  <c r="J33" i="2"/>
  <c r="D34" i="2"/>
  <c r="E34" i="2"/>
  <c r="G34" i="2"/>
  <c r="H34" i="2"/>
  <c r="I34" i="2"/>
  <c r="J34" i="2"/>
  <c r="D35" i="2"/>
  <c r="E35" i="2"/>
  <c r="G35" i="2"/>
  <c r="H35" i="2"/>
  <c r="I35" i="2"/>
  <c r="J35" i="2"/>
  <c r="D36" i="2"/>
  <c r="E36" i="2"/>
  <c r="G36" i="2"/>
  <c r="H36" i="2"/>
  <c r="I36" i="2"/>
  <c r="J36" i="2"/>
  <c r="D37" i="2"/>
  <c r="E37" i="2"/>
  <c r="G37" i="2"/>
  <c r="H37" i="2"/>
  <c r="I37" i="2"/>
  <c r="J37" i="2"/>
  <c r="D38" i="2"/>
  <c r="E38" i="2"/>
  <c r="G38" i="2"/>
  <c r="H38" i="2"/>
  <c r="I38" i="2"/>
  <c r="J38" i="2"/>
  <c r="D39" i="2"/>
  <c r="E39" i="2"/>
  <c r="G39" i="2"/>
  <c r="H39" i="2"/>
  <c r="I39" i="2"/>
  <c r="J39" i="2"/>
  <c r="D40" i="2"/>
  <c r="E40" i="2"/>
  <c r="G40" i="2"/>
  <c r="H40" i="2"/>
  <c r="I40" i="2"/>
  <c r="J40" i="2"/>
  <c r="D41" i="2"/>
  <c r="E41" i="2"/>
  <c r="G41" i="2"/>
  <c r="H41" i="2"/>
  <c r="I41" i="2"/>
  <c r="J41" i="2"/>
  <c r="D42" i="2"/>
  <c r="E42" i="2"/>
  <c r="G42" i="2"/>
  <c r="H42" i="2"/>
  <c r="I42" i="2"/>
  <c r="J42" i="2"/>
  <c r="D3" i="2"/>
  <c r="E3" i="2"/>
  <c r="G3" i="2"/>
  <c r="H3" i="2"/>
  <c r="I3" i="2"/>
  <c r="J3" i="2"/>
  <c r="D4" i="2"/>
  <c r="E4" i="2"/>
  <c r="G4" i="2"/>
  <c r="H4" i="2"/>
  <c r="I4" i="2"/>
  <c r="J4" i="2"/>
  <c r="D5" i="2"/>
  <c r="E5" i="2"/>
  <c r="G5" i="2"/>
  <c r="H5" i="2"/>
  <c r="I5" i="2"/>
  <c r="J5" i="2"/>
  <c r="D6" i="2"/>
  <c r="E6" i="2"/>
  <c r="G6" i="2"/>
  <c r="H6" i="2"/>
  <c r="I6" i="2"/>
  <c r="J6" i="2"/>
  <c r="J2" i="2"/>
  <c r="I2" i="2"/>
  <c r="H2" i="2"/>
  <c r="G2" i="2"/>
  <c r="E2" i="2"/>
  <c r="D2" i="2"/>
  <c r="C35" i="2"/>
  <c r="C36" i="2"/>
  <c r="C37" i="2"/>
  <c r="C38" i="2"/>
  <c r="C39" i="2"/>
  <c r="C40" i="2"/>
  <c r="C41" i="2"/>
  <c r="C42" i="2"/>
  <c r="C34" i="2"/>
  <c r="C27" i="2"/>
  <c r="C28" i="2"/>
  <c r="C29" i="2"/>
  <c r="C30" i="2"/>
  <c r="C31" i="2"/>
  <c r="C32" i="2"/>
  <c r="C33" i="2"/>
  <c r="C26" i="2"/>
  <c r="C23" i="2"/>
  <c r="C24" i="2"/>
  <c r="C25" i="2"/>
  <c r="C22" i="2"/>
  <c r="C18" i="2"/>
  <c r="C19" i="2"/>
  <c r="C20" i="2"/>
  <c r="C21" i="2"/>
  <c r="C17" i="2"/>
  <c r="C9" i="2"/>
  <c r="G9" i="2" s="1"/>
  <c r="C10" i="2"/>
  <c r="D10" i="2" s="1"/>
  <c r="C11" i="2"/>
  <c r="E11" i="2" s="1"/>
  <c r="C12" i="2"/>
  <c r="F12" i="2" s="1"/>
  <c r="C13" i="2"/>
  <c r="G13" i="2" s="1"/>
  <c r="C14" i="2"/>
  <c r="I14" i="2" s="1"/>
  <c r="C15" i="2"/>
  <c r="F15" i="2" s="1"/>
  <c r="C16" i="2"/>
  <c r="D16" i="2" s="1"/>
  <c r="C8" i="2"/>
  <c r="D8" i="2" s="1"/>
  <c r="E37" i="4" l="1"/>
  <c r="E41" i="4"/>
  <c r="J40" i="4"/>
  <c r="F37" i="4"/>
  <c r="H40" i="4"/>
  <c r="H41" i="4"/>
  <c r="J38" i="4"/>
  <c r="I38" i="4"/>
  <c r="I40" i="4"/>
  <c r="E38" i="4"/>
  <c r="J41" i="4"/>
  <c r="I37" i="4"/>
  <c r="H37" i="4"/>
  <c r="D41" i="4"/>
  <c r="G37" i="4"/>
  <c r="D28" i="4"/>
  <c r="D33" i="4"/>
  <c r="J33" i="4"/>
  <c r="H32" i="4"/>
  <c r="G29" i="4"/>
  <c r="H33" i="4"/>
  <c r="E29" i="4"/>
  <c r="E33" i="4"/>
  <c r="I30" i="4"/>
  <c r="F30" i="4"/>
  <c r="I32" i="4"/>
  <c r="E30" i="4"/>
  <c r="I29" i="4"/>
  <c r="G30" i="4"/>
  <c r="H29" i="4"/>
  <c r="F29" i="4"/>
  <c r="F26" i="4"/>
  <c r="I24" i="4"/>
  <c r="G23" i="4"/>
  <c r="H24" i="4"/>
  <c r="E25" i="4"/>
  <c r="J25" i="4"/>
  <c r="G24" i="4"/>
  <c r="F24" i="4"/>
  <c r="H25" i="4"/>
  <c r="E24" i="4"/>
  <c r="G25" i="4"/>
  <c r="D24" i="4"/>
  <c r="G22" i="4"/>
  <c r="J22" i="4"/>
  <c r="I22" i="4"/>
  <c r="G19" i="4"/>
  <c r="F18" i="4"/>
  <c r="E18" i="4"/>
  <c r="H21" i="4"/>
  <c r="D21" i="4"/>
  <c r="G21" i="4"/>
  <c r="D20" i="4"/>
  <c r="J18" i="4"/>
  <c r="I17" i="4"/>
  <c r="G17" i="4"/>
  <c r="J17" i="4"/>
  <c r="E17" i="4"/>
  <c r="D17" i="4"/>
  <c r="G36" i="4"/>
  <c r="I28" i="4"/>
  <c r="F36" i="4"/>
  <c r="H28" i="4"/>
  <c r="J20" i="4"/>
  <c r="D12" i="4"/>
  <c r="E36" i="4"/>
  <c r="G28" i="4"/>
  <c r="E26" i="4"/>
  <c r="I20" i="4"/>
  <c r="I18" i="4"/>
  <c r="G11" i="4"/>
  <c r="D27" i="4"/>
  <c r="J42" i="4"/>
  <c r="D36" i="4"/>
  <c r="G33" i="4"/>
  <c r="F28" i="4"/>
  <c r="I25" i="4"/>
  <c r="E22" i="4"/>
  <c r="H20" i="4"/>
  <c r="J12" i="4"/>
  <c r="J10" i="4"/>
  <c r="E12" i="4"/>
  <c r="G35" i="4"/>
  <c r="E28" i="4"/>
  <c r="G20" i="4"/>
  <c r="I12" i="4"/>
  <c r="F42" i="4"/>
  <c r="J36" i="4"/>
  <c r="J34" i="4"/>
  <c r="F20" i="4"/>
  <c r="H12" i="4"/>
  <c r="F10" i="4"/>
  <c r="D34" i="4"/>
  <c r="F39" i="4"/>
  <c r="J35" i="4"/>
  <c r="F31" i="4"/>
  <c r="J27" i="4"/>
  <c r="F23" i="4"/>
  <c r="J19" i="4"/>
  <c r="F15" i="4"/>
  <c r="J11" i="4"/>
  <c r="H42" i="4"/>
  <c r="E39" i="4"/>
  <c r="D38" i="4"/>
  <c r="I35" i="4"/>
  <c r="H34" i="4"/>
  <c r="E31" i="4"/>
  <c r="D30" i="4"/>
  <c r="I27" i="4"/>
  <c r="H26" i="4"/>
  <c r="E23" i="4"/>
  <c r="D22" i="4"/>
  <c r="I19" i="4"/>
  <c r="H18" i="4"/>
  <c r="E15" i="4"/>
  <c r="D14" i="4"/>
  <c r="I11" i="4"/>
  <c r="H10" i="4"/>
  <c r="G42" i="4"/>
  <c r="F41" i="4"/>
  <c r="D39" i="4"/>
  <c r="J37" i="4"/>
  <c r="H35" i="4"/>
  <c r="G34" i="4"/>
  <c r="F33" i="4"/>
  <c r="D31" i="4"/>
  <c r="J29" i="4"/>
  <c r="H27" i="4"/>
  <c r="G26" i="4"/>
  <c r="F25" i="4"/>
  <c r="D23" i="4"/>
  <c r="J21" i="4"/>
  <c r="H19" i="4"/>
  <c r="G18" i="4"/>
  <c r="F17" i="4"/>
  <c r="D15" i="4"/>
  <c r="J13" i="4"/>
  <c r="H11" i="4"/>
  <c r="G10" i="4"/>
  <c r="F9" i="4"/>
  <c r="J39" i="4"/>
  <c r="F35" i="4"/>
  <c r="J31" i="4"/>
  <c r="F27" i="4"/>
  <c r="J23" i="4"/>
  <c r="F19" i="4"/>
  <c r="J15" i="4"/>
  <c r="F11" i="4"/>
  <c r="I39" i="4"/>
  <c r="H38" i="4"/>
  <c r="E35" i="4"/>
  <c r="I31" i="4"/>
  <c r="H30" i="4"/>
  <c r="E27" i="4"/>
  <c r="I23" i="4"/>
  <c r="H22" i="4"/>
  <c r="E19" i="4"/>
  <c r="I15" i="4"/>
  <c r="H14" i="4"/>
  <c r="E11" i="4"/>
  <c r="I13" i="2"/>
  <c r="I9" i="2"/>
  <c r="E16" i="2"/>
  <c r="H13" i="2"/>
  <c r="E8" i="2"/>
  <c r="J15" i="2"/>
  <c r="H14" i="2"/>
  <c r="E13" i="2"/>
  <c r="J11" i="2"/>
  <c r="E9" i="2"/>
  <c r="F11" i="2"/>
  <c r="D13" i="2"/>
  <c r="I16" i="2"/>
  <c r="G15" i="2"/>
  <c r="D14" i="2"/>
  <c r="I12" i="2"/>
  <c r="G11" i="2"/>
  <c r="I8" i="2"/>
  <c r="F16" i="2"/>
  <c r="F8" i="2"/>
  <c r="D9" i="2"/>
  <c r="J16" i="2"/>
  <c r="J12" i="2"/>
  <c r="J8" i="2"/>
  <c r="F9" i="2"/>
  <c r="H16" i="2"/>
  <c r="E15" i="2"/>
  <c r="J13" i="2"/>
  <c r="H12" i="2"/>
  <c r="J9" i="2"/>
  <c r="H8" i="2"/>
  <c r="G8" i="2"/>
  <c r="E12" i="2"/>
  <c r="H9" i="2"/>
  <c r="F13" i="2"/>
  <c r="D12" i="2"/>
</calcChain>
</file>

<file path=xl/sharedStrings.xml><?xml version="1.0" encoding="utf-8"?>
<sst xmlns="http://schemas.openxmlformats.org/spreadsheetml/2006/main" count="173" uniqueCount="80">
  <si>
    <t>L.p.</t>
  </si>
  <si>
    <t>Świdnica, plac Grunwaldzki</t>
  </si>
  <si>
    <t>Świdnica, ul. Muzealna</t>
  </si>
  <si>
    <t>Świdnica, plac św. Małgorzaty</t>
  </si>
  <si>
    <t>Świdnica, ul. Łukasińskiego /Gdyńska</t>
  </si>
  <si>
    <t>Świdnica, ul. Łukasińskiego /Cmentarz</t>
  </si>
  <si>
    <t>Świdnica, ul. Kazimierza Wielkiego</t>
  </si>
  <si>
    <t>Świdnica, ul. Kazimierza Wielkiego /Colgate</t>
  </si>
  <si>
    <t>Zawiszów - wieś (skrzyżowanie)</t>
  </si>
  <si>
    <t>Sulisławice</t>
  </si>
  <si>
    <t>Wiśniowa</t>
  </si>
  <si>
    <t>Wierzbna I</t>
  </si>
  <si>
    <t>Wierzbna II - centrum</t>
  </si>
  <si>
    <t>Wierzbna III</t>
  </si>
  <si>
    <t>Bożanów 16 /Kalno</t>
  </si>
  <si>
    <t>Bożanów 4</t>
  </si>
  <si>
    <t>Żarów, ul. Armii Krajowej 2 (cmentarz)</t>
  </si>
  <si>
    <t>Kalno</t>
  </si>
  <si>
    <t>Żarów, ul. Dworcowa 7</t>
  </si>
  <si>
    <t>Mrowiny, ul. Wojska Polskiego 2B / 3</t>
  </si>
  <si>
    <t>Mrowiny, ul. Wojska Polskiego 18 / 37 (pętla)</t>
  </si>
  <si>
    <t>Żarów, ul. Fabryczna 5 (Bridgestone)</t>
  </si>
  <si>
    <t>Żarów, ul. Przemysłowa 11 (TP Reflex)</t>
  </si>
  <si>
    <t>Łażany, ul. Strzegomska 2 (skrzyżowanie)</t>
  </si>
  <si>
    <t>Łażany, ul. Strzegomska 28</t>
  </si>
  <si>
    <t>Przyłęgów 40</t>
  </si>
  <si>
    <t>Przyłęgów 31</t>
  </si>
  <si>
    <t>Przyłęgów 24</t>
  </si>
  <si>
    <t>Mikoszowa 47</t>
  </si>
  <si>
    <t>Mrowiny, ul. Szkolna 6</t>
  </si>
  <si>
    <t>Siedlimowice, skrzyżowanie</t>
  </si>
  <si>
    <t>Pożarzysko 39</t>
  </si>
  <si>
    <t>Imbramowice, ul. Stawowa 1</t>
  </si>
  <si>
    <t>X</t>
  </si>
  <si>
    <t>Żarów, ul. Armii Krajowej 72 (cmentarz Żołnierzy Radzieckich)</t>
  </si>
  <si>
    <t>Mikoszowa 31</t>
  </si>
  <si>
    <t>Buków, ul. Lipowa 17</t>
  </si>
  <si>
    <t>…………………………………………………………………………………………………………..</t>
  </si>
  <si>
    <t>Podpis przedsiębiorcy</t>
  </si>
  <si>
    <r>
      <t xml:space="preserve">Trasa </t>
    </r>
    <r>
      <rPr>
        <b/>
        <sz val="11"/>
        <color theme="1"/>
        <rFont val="Calibri"/>
        <family val="2"/>
        <charset val="238"/>
        <scheme val="minor"/>
      </rPr>
      <t>Świdnica</t>
    </r>
    <r>
      <rPr>
        <sz val="11"/>
        <color theme="1"/>
        <rFont val="Calibri"/>
        <family val="2"/>
        <charset val="238"/>
        <scheme val="minor"/>
      </rPr>
      <t xml:space="preserve"> ÷ </t>
    </r>
    <r>
      <rPr>
        <b/>
        <sz val="11"/>
        <color theme="1"/>
        <rFont val="Calibri"/>
        <family val="2"/>
        <charset val="238"/>
        <scheme val="minor"/>
      </rPr>
      <t>ŻARÓW</t>
    </r>
    <r>
      <rPr>
        <sz val="11"/>
        <color theme="1"/>
        <rFont val="Calibri"/>
        <family val="2"/>
        <charset val="238"/>
        <scheme val="minor"/>
      </rPr>
      <t xml:space="preserve"> (linia 315):</t>
    </r>
  </si>
  <si>
    <t>Bożanów 18</t>
  </si>
  <si>
    <t>Żarów, ul. Dworcowa 24</t>
  </si>
  <si>
    <t>Mrowiny, ul. Wojska Polskiego 2B / 23</t>
  </si>
  <si>
    <t>Mrowiny, ul. Szkolna 28</t>
  </si>
  <si>
    <t>Pożarzysko 72</t>
  </si>
  <si>
    <t>Imbramowice, ul. Stawowa 35</t>
  </si>
  <si>
    <t>Buków, ul. Lipowa 52</t>
  </si>
  <si>
    <r>
      <t xml:space="preserve">Strefa </t>
    </r>
    <r>
      <rPr>
        <b/>
        <sz val="14"/>
        <color theme="1"/>
        <rFont val="Calibri"/>
        <family val="2"/>
        <charset val="238"/>
        <scheme val="minor"/>
      </rPr>
      <t>1</t>
    </r>
    <r>
      <rPr>
        <sz val="14"/>
        <color theme="1"/>
        <rFont val="Calibri"/>
        <family val="2"/>
        <charset val="238"/>
        <scheme val="minor"/>
      </rPr>
      <t xml:space="preserve"> -S1</t>
    </r>
  </si>
  <si>
    <r>
      <t xml:space="preserve">Strefa </t>
    </r>
    <r>
      <rPr>
        <b/>
        <sz val="14"/>
        <color theme="1"/>
        <rFont val="Calibri"/>
        <family val="2"/>
        <charset val="238"/>
        <scheme val="minor"/>
      </rPr>
      <t>2</t>
    </r>
    <r>
      <rPr>
        <sz val="14"/>
        <color theme="1"/>
        <rFont val="Calibri"/>
        <family val="2"/>
        <charset val="238"/>
        <scheme val="minor"/>
      </rPr>
      <t xml:space="preserve"> -S2</t>
    </r>
  </si>
  <si>
    <r>
      <t xml:space="preserve">Strefa </t>
    </r>
    <r>
      <rPr>
        <b/>
        <sz val="14"/>
        <color theme="1"/>
        <rFont val="Calibri"/>
        <family val="2"/>
        <charset val="238"/>
        <scheme val="minor"/>
      </rPr>
      <t>3</t>
    </r>
    <r>
      <rPr>
        <sz val="14"/>
        <color theme="1"/>
        <rFont val="Calibri"/>
        <family val="2"/>
        <charset val="238"/>
        <scheme val="minor"/>
      </rPr>
      <t xml:space="preserve"> -S3</t>
    </r>
  </si>
  <si>
    <r>
      <t xml:space="preserve">Strefa </t>
    </r>
    <r>
      <rPr>
        <b/>
        <sz val="14"/>
        <color theme="1"/>
        <rFont val="Calibri"/>
        <family val="2"/>
        <charset val="238"/>
        <scheme val="minor"/>
      </rPr>
      <t>4</t>
    </r>
    <r>
      <rPr>
        <sz val="14"/>
        <color theme="1"/>
        <rFont val="Calibri"/>
        <family val="2"/>
        <charset val="238"/>
        <scheme val="minor"/>
      </rPr>
      <t xml:space="preserve"> -S4</t>
    </r>
  </si>
  <si>
    <r>
      <t xml:space="preserve">Strefa </t>
    </r>
    <r>
      <rPr>
        <b/>
        <sz val="14"/>
        <color theme="1"/>
        <rFont val="Calibri"/>
        <family val="2"/>
        <charset val="238"/>
        <scheme val="minor"/>
      </rPr>
      <t>5</t>
    </r>
    <r>
      <rPr>
        <sz val="14"/>
        <color theme="1"/>
        <rFont val="Calibri"/>
        <family val="2"/>
        <charset val="238"/>
        <scheme val="minor"/>
      </rPr>
      <t xml:space="preserve"> -S5</t>
    </r>
  </si>
  <si>
    <t>÷</t>
  </si>
  <si>
    <t>S1</t>
  </si>
  <si>
    <t>S2</t>
  </si>
  <si>
    <t>S3</t>
  </si>
  <si>
    <t>S4</t>
  </si>
  <si>
    <t>S5</t>
  </si>
  <si>
    <t>Strefa nr 1</t>
  </si>
  <si>
    <t>Strefa nr 2</t>
  </si>
  <si>
    <t>Strefa nr 3</t>
  </si>
  <si>
    <t>Strefa nr 4</t>
  </si>
  <si>
    <t>Strefa nr 5</t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</si>
  <si>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33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</si>
  <si>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37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</si>
  <si>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49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</si>
  <si>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51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</si>
  <si>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78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</si>
  <si>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93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</si>
  <si>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jednorazowe ulga </t>
    </r>
    <r>
      <rPr>
        <b/>
        <sz val="11"/>
        <color rgb="FFFF0000"/>
        <rFont val="Calibri"/>
        <family val="2"/>
        <charset val="238"/>
        <scheme val="minor"/>
      </rPr>
      <t>95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</si>
  <si>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33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</si>
  <si>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37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</si>
  <si>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49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</si>
  <si>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51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</si>
  <si>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78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</si>
  <si>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93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</si>
  <si>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miesięczne ulga </t>
    </r>
    <r>
      <rPr>
        <b/>
        <sz val="11"/>
        <color rgb="FFFF0000"/>
        <rFont val="Calibri"/>
        <family val="2"/>
        <charset val="238"/>
        <scheme val="minor"/>
      </rPr>
      <t>95</t>
    </r>
    <r>
      <rPr>
        <sz val="11"/>
        <color theme="1"/>
        <rFont val="Calibri"/>
        <family val="2"/>
        <charset val="238"/>
        <scheme val="minor"/>
      </rPr>
      <t>%</t>
    </r>
  </si>
  <si>
    <r>
      <t xml:space="preserve">Bilety </t>
    </r>
    <r>
      <rPr>
        <b/>
        <sz val="11"/>
        <color rgb="FFFF0000"/>
        <rFont val="Calibri"/>
        <family val="2"/>
        <charset val="238"/>
        <scheme val="minor"/>
      </rPr>
      <t>jednorazowe</t>
    </r>
    <r>
      <rPr>
        <sz val="11"/>
        <color theme="1"/>
        <rFont val="Calibri"/>
        <family val="2"/>
        <charset val="238"/>
        <scheme val="minor"/>
      </rPr>
      <t xml:space="preserve"> normalne</t>
    </r>
  </si>
  <si>
    <r>
      <t xml:space="preserve">Bilety </t>
    </r>
    <r>
      <rPr>
        <b/>
        <sz val="11"/>
        <color rgb="FFFF0000"/>
        <rFont val="Calibri"/>
        <family val="2"/>
        <charset val="238"/>
        <scheme val="minor"/>
      </rPr>
      <t>miesięczne</t>
    </r>
    <r>
      <rPr>
        <sz val="11"/>
        <color theme="1"/>
        <rFont val="Calibri"/>
        <family val="2"/>
        <charset val="238"/>
        <scheme val="minor"/>
      </rPr>
      <t xml:space="preserve"> normalne</t>
    </r>
  </si>
  <si>
    <t>Strefy biletowe i ceny biletów jednorazowych normalnych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</si>
</sst>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zł&quot;_-;\-* #,##0\ &quot;zł&quot;_-;_-* &quot;-&quot;\ &quot;zł&quot;_-;_-@_-"/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22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0" xfId="0" applyFont="1"/>
    <xf numFmtId="3" fontId="2" fillId="0" borderId="31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" fontId="4" fillId="0" borderId="0" xfId="0" applyNumberFormat="1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164" fontId="4" fillId="0" borderId="0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1" fontId="4" fillId="0" borderId="44" xfId="0" applyNumberFormat="1" applyFont="1" applyFill="1" applyBorder="1" applyAlignment="1">
      <alignment horizontal="left" vertical="center" indent="1"/>
    </xf>
    <xf numFmtId="1" fontId="4" fillId="0" borderId="0" xfId="0" applyNumberFormat="1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1" fontId="4" fillId="0" borderId="0" xfId="0" applyNumberFormat="1" applyFont="1" applyFill="1" applyBorder="1" applyAlignment="1">
      <alignment horizontal="left" vertical="center" indent="1"/>
    </xf>
    <xf numFmtId="4" fontId="4" fillId="0" borderId="0" xfId="0" applyNumberFormat="1" applyFont="1" applyFill="1" applyBorder="1" applyAlignment="1">
      <alignment horizontal="left" vertical="center" indent="1"/>
    </xf>
    <xf numFmtId="164" fontId="4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indent="1"/>
    </xf>
    <xf numFmtId="1" fontId="5" fillId="0" borderId="0" xfId="0" applyNumberFormat="1" applyFont="1" applyAlignment="1">
      <alignment horizontal="left" vertical="center" indent="1"/>
    </xf>
    <xf numFmtId="0" fontId="0" fillId="0" borderId="0" xfId="0" applyFill="1"/>
    <xf numFmtId="0" fontId="0" fillId="7" borderId="54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0" fillId="4" borderId="56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 indent="2"/>
    </xf>
    <xf numFmtId="0" fontId="6" fillId="4" borderId="55" xfId="0" applyFont="1" applyFill="1" applyBorder="1" applyAlignment="1">
      <alignment horizontal="left" vertical="center" indent="2"/>
    </xf>
    <xf numFmtId="0" fontId="6" fillId="5" borderId="55" xfId="0" applyFont="1" applyFill="1" applyBorder="1" applyAlignment="1">
      <alignment horizontal="left" vertical="center" indent="2"/>
    </xf>
    <xf numFmtId="0" fontId="6" fillId="6" borderId="55" xfId="0" applyFont="1" applyFill="1" applyBorder="1" applyAlignment="1">
      <alignment horizontal="left" vertical="center" indent="2"/>
    </xf>
    <xf numFmtId="0" fontId="6" fillId="7" borderId="53" xfId="0" applyFont="1" applyFill="1" applyBorder="1" applyAlignment="1">
      <alignment horizontal="left" vertical="center" indent="2"/>
    </xf>
    <xf numFmtId="0" fontId="12" fillId="0" borderId="0" xfId="0" applyFont="1"/>
    <xf numFmtId="4" fontId="13" fillId="3" borderId="27" xfId="0" applyNumberFormat="1" applyFont="1" applyFill="1" applyBorder="1" applyAlignment="1">
      <alignment horizontal="right" vertical="center" indent="1"/>
    </xf>
    <xf numFmtId="4" fontId="13" fillId="3" borderId="37" xfId="0" applyNumberFormat="1" applyFont="1" applyFill="1" applyBorder="1" applyAlignment="1">
      <alignment horizontal="right" vertical="center" indent="1"/>
    </xf>
    <xf numFmtId="4" fontId="13" fillId="3" borderId="10" xfId="0" applyNumberFormat="1" applyFont="1" applyFill="1" applyBorder="1" applyAlignment="1">
      <alignment horizontal="right" vertical="center" indent="1"/>
    </xf>
    <xf numFmtId="4" fontId="13" fillId="3" borderId="1" xfId="0" applyNumberFormat="1" applyFont="1" applyFill="1" applyBorder="1" applyAlignment="1">
      <alignment horizontal="right" vertical="center" indent="1"/>
    </xf>
    <xf numFmtId="4" fontId="13" fillId="3" borderId="30" xfId="0" applyNumberFormat="1" applyFont="1" applyFill="1" applyBorder="1" applyAlignment="1">
      <alignment horizontal="right" vertical="center" indent="1"/>
    </xf>
    <xf numFmtId="4" fontId="13" fillId="4" borderId="31" xfId="0" applyNumberFormat="1" applyFont="1" applyFill="1" applyBorder="1" applyAlignment="1">
      <alignment horizontal="right" vertical="center" indent="1"/>
    </xf>
    <xf numFmtId="4" fontId="13" fillId="4" borderId="8" xfId="0" applyNumberFormat="1" applyFont="1" applyFill="1" applyBorder="1" applyAlignment="1">
      <alignment horizontal="right" vertical="center" indent="1"/>
    </xf>
    <xf numFmtId="4" fontId="13" fillId="4" borderId="10" xfId="0" applyNumberFormat="1" applyFont="1" applyFill="1" applyBorder="1" applyAlignment="1">
      <alignment horizontal="right" vertical="center" indent="1"/>
    </xf>
    <xf numFmtId="4" fontId="13" fillId="4" borderId="1" xfId="0" applyNumberFormat="1" applyFont="1" applyFill="1" applyBorder="1" applyAlignment="1">
      <alignment horizontal="right" vertical="center" indent="1"/>
    </xf>
    <xf numFmtId="4" fontId="13" fillId="4" borderId="27" xfId="0" applyNumberFormat="1" applyFont="1" applyFill="1" applyBorder="1" applyAlignment="1">
      <alignment horizontal="right" vertical="center" indent="1"/>
    </xf>
    <xf numFmtId="4" fontId="13" fillId="4" borderId="30" xfId="0" applyNumberFormat="1" applyFont="1" applyFill="1" applyBorder="1" applyAlignment="1">
      <alignment horizontal="right" vertical="center" indent="1"/>
    </xf>
    <xf numFmtId="4" fontId="13" fillId="5" borderId="31" xfId="0" applyNumberFormat="1" applyFont="1" applyFill="1" applyBorder="1" applyAlignment="1">
      <alignment horizontal="right" vertical="center" indent="1"/>
    </xf>
    <xf numFmtId="4" fontId="13" fillId="5" borderId="8" xfId="0" applyNumberFormat="1" applyFont="1" applyFill="1" applyBorder="1" applyAlignment="1">
      <alignment horizontal="right" vertical="center" indent="1"/>
    </xf>
    <xf numFmtId="4" fontId="13" fillId="5" borderId="10" xfId="0" applyNumberFormat="1" applyFont="1" applyFill="1" applyBorder="1" applyAlignment="1">
      <alignment horizontal="right" vertical="center" indent="1"/>
    </xf>
    <xf numFmtId="4" fontId="13" fillId="5" borderId="1" xfId="0" applyNumberFormat="1" applyFont="1" applyFill="1" applyBorder="1" applyAlignment="1">
      <alignment horizontal="right" vertical="center" indent="1"/>
    </xf>
    <xf numFmtId="4" fontId="13" fillId="5" borderId="27" xfId="0" applyNumberFormat="1" applyFont="1" applyFill="1" applyBorder="1" applyAlignment="1">
      <alignment horizontal="right" vertical="center" indent="1"/>
    </xf>
    <xf numFmtId="4" fontId="13" fillId="5" borderId="30" xfId="0" applyNumberFormat="1" applyFont="1" applyFill="1" applyBorder="1" applyAlignment="1">
      <alignment horizontal="right" vertical="center" indent="1"/>
    </xf>
    <xf numFmtId="4" fontId="13" fillId="6" borderId="31" xfId="0" applyNumberFormat="1" applyFont="1" applyFill="1" applyBorder="1" applyAlignment="1">
      <alignment horizontal="right" vertical="center" indent="1"/>
    </xf>
    <xf numFmtId="4" fontId="13" fillId="6" borderId="8" xfId="0" applyNumberFormat="1" applyFont="1" applyFill="1" applyBorder="1" applyAlignment="1">
      <alignment horizontal="right" vertical="center" indent="1"/>
    </xf>
    <xf numFmtId="4" fontId="13" fillId="6" borderId="10" xfId="0" applyNumberFormat="1" applyFont="1" applyFill="1" applyBorder="1" applyAlignment="1">
      <alignment horizontal="right" vertical="center" indent="1"/>
    </xf>
    <xf numFmtId="4" fontId="13" fillId="6" borderId="1" xfId="0" applyNumberFormat="1" applyFont="1" applyFill="1" applyBorder="1" applyAlignment="1">
      <alignment horizontal="right" vertical="center" indent="1"/>
    </xf>
    <xf numFmtId="4" fontId="13" fillId="6" borderId="30" xfId="0" applyNumberFormat="1" applyFont="1" applyFill="1" applyBorder="1" applyAlignment="1">
      <alignment horizontal="right" vertical="center" indent="1"/>
    </xf>
    <xf numFmtId="4" fontId="13" fillId="7" borderId="31" xfId="0" applyNumberFormat="1" applyFont="1" applyFill="1" applyBorder="1" applyAlignment="1">
      <alignment horizontal="right" vertical="center" indent="1"/>
    </xf>
    <xf numFmtId="4" fontId="13" fillId="7" borderId="8" xfId="0" applyNumberFormat="1" applyFont="1" applyFill="1" applyBorder="1" applyAlignment="1">
      <alignment horizontal="right" vertical="center" indent="1"/>
    </xf>
    <xf numFmtId="4" fontId="13" fillId="7" borderId="10" xfId="0" applyNumberFormat="1" applyFont="1" applyFill="1" applyBorder="1" applyAlignment="1">
      <alignment horizontal="right" vertical="center" indent="1"/>
    </xf>
    <xf numFmtId="4" fontId="13" fillId="7" borderId="1" xfId="0" applyNumberFormat="1" applyFont="1" applyFill="1" applyBorder="1" applyAlignment="1">
      <alignment horizontal="right" vertical="center" indent="1"/>
    </xf>
    <xf numFmtId="4" fontId="13" fillId="7" borderId="12" xfId="0" applyNumberFormat="1" applyFont="1" applyFill="1" applyBorder="1" applyAlignment="1">
      <alignment horizontal="right" vertical="center" indent="1"/>
    </xf>
    <xf numFmtId="4" fontId="13" fillId="7" borderId="15" xfId="0" applyNumberFormat="1" applyFont="1" applyFill="1" applyBorder="1" applyAlignment="1">
      <alignment horizontal="right" vertical="center" indent="1"/>
    </xf>
    <xf numFmtId="4" fontId="13" fillId="4" borderId="38" xfId="0" applyNumberFormat="1" applyFont="1" applyFill="1" applyBorder="1" applyAlignment="1">
      <alignment horizontal="right" vertical="center" indent="1"/>
    </xf>
    <xf numFmtId="4" fontId="13" fillId="4" borderId="40" xfId="0" applyNumberFormat="1" applyFont="1" applyFill="1" applyBorder="1" applyAlignment="1">
      <alignment horizontal="right" vertical="center" indent="1"/>
    </xf>
    <xf numFmtId="4" fontId="13" fillId="4" borderId="36" xfId="0" applyNumberFormat="1" applyFont="1" applyFill="1" applyBorder="1" applyAlignment="1">
      <alignment horizontal="right" vertical="center" indent="1"/>
    </xf>
    <xf numFmtId="4" fontId="13" fillId="3" borderId="40" xfId="0" applyNumberFormat="1" applyFont="1" applyFill="1" applyBorder="1" applyAlignment="1">
      <alignment horizontal="right" vertical="center" indent="1"/>
    </xf>
    <xf numFmtId="4" fontId="13" fillId="4" borderId="37" xfId="0" applyNumberFormat="1" applyFont="1" applyFill="1" applyBorder="1" applyAlignment="1">
      <alignment horizontal="right" vertical="center" indent="1"/>
    </xf>
    <xf numFmtId="4" fontId="13" fillId="4" borderId="41" xfId="0" applyNumberFormat="1" applyFont="1" applyFill="1" applyBorder="1" applyAlignment="1">
      <alignment horizontal="right" vertical="center" indent="1"/>
    </xf>
    <xf numFmtId="4" fontId="13" fillId="5" borderId="38" xfId="0" applyNumberFormat="1" applyFont="1" applyFill="1" applyBorder="1" applyAlignment="1">
      <alignment horizontal="right" vertical="center" indent="1"/>
    </xf>
    <xf numFmtId="4" fontId="13" fillId="5" borderId="39" xfId="0" applyNumberFormat="1" applyFont="1" applyFill="1" applyBorder="1" applyAlignment="1">
      <alignment horizontal="right" vertical="center" indent="1"/>
    </xf>
    <xf numFmtId="4" fontId="13" fillId="5" borderId="37" xfId="0" applyNumberFormat="1" applyFont="1" applyFill="1" applyBorder="1" applyAlignment="1">
      <alignment horizontal="right" vertical="center" indent="1"/>
    </xf>
    <xf numFmtId="4" fontId="13" fillId="5" borderId="41" xfId="0" applyNumberFormat="1" applyFont="1" applyFill="1" applyBorder="1" applyAlignment="1">
      <alignment horizontal="right" vertical="center" indent="1"/>
    </xf>
    <xf numFmtId="4" fontId="13" fillId="6" borderId="38" xfId="0" applyNumberFormat="1" applyFont="1" applyFill="1" applyBorder="1" applyAlignment="1">
      <alignment horizontal="right" vertical="center" indent="1"/>
    </xf>
    <xf numFmtId="4" fontId="13" fillId="6" borderId="39" xfId="0" applyNumberFormat="1" applyFont="1" applyFill="1" applyBorder="1" applyAlignment="1">
      <alignment horizontal="right" vertical="center" indent="1"/>
    </xf>
    <xf numFmtId="4" fontId="13" fillId="6" borderId="37" xfId="0" applyNumberFormat="1" applyFont="1" applyFill="1" applyBorder="1" applyAlignment="1">
      <alignment horizontal="right" vertical="center" indent="1"/>
    </xf>
    <xf numFmtId="4" fontId="13" fillId="6" borderId="41" xfId="0" applyNumberFormat="1" applyFont="1" applyFill="1" applyBorder="1" applyAlignment="1">
      <alignment horizontal="right" vertical="center" indent="1"/>
    </xf>
    <xf numFmtId="4" fontId="13" fillId="6" borderId="40" xfId="0" applyNumberFormat="1" applyFont="1" applyFill="1" applyBorder="1" applyAlignment="1">
      <alignment horizontal="right" vertical="center" indent="1"/>
    </xf>
    <xf numFmtId="4" fontId="13" fillId="7" borderId="38" xfId="0" applyNumberFormat="1" applyFont="1" applyFill="1" applyBorder="1" applyAlignment="1">
      <alignment horizontal="right" vertical="center" indent="1"/>
    </xf>
    <xf numFmtId="4" fontId="13" fillId="7" borderId="39" xfId="0" applyNumberFormat="1" applyFont="1" applyFill="1" applyBorder="1" applyAlignment="1">
      <alignment horizontal="right" vertical="center" indent="1"/>
    </xf>
    <xf numFmtId="4" fontId="13" fillId="7" borderId="36" xfId="0" applyNumberFormat="1" applyFont="1" applyFill="1" applyBorder="1" applyAlignment="1">
      <alignment horizontal="right" vertical="center" indent="1"/>
    </xf>
    <xf numFmtId="4" fontId="13" fillId="7" borderId="47" xfId="0" applyNumberFormat="1" applyFont="1" applyFill="1" applyBorder="1" applyAlignment="1">
      <alignment horizontal="right" vertical="center" indent="1"/>
    </xf>
    <xf numFmtId="4" fontId="13" fillId="5" borderId="36" xfId="0" applyNumberFormat="1" applyFont="1" applyFill="1" applyBorder="1" applyAlignment="1">
      <alignment horizontal="right" vertical="center" indent="1"/>
    </xf>
    <xf numFmtId="4" fontId="13" fillId="6" borderId="36" xfId="0" applyNumberFormat="1" applyFont="1" applyFill="1" applyBorder="1" applyAlignment="1">
      <alignment horizontal="right" vertical="center" indent="1"/>
    </xf>
    <xf numFmtId="4" fontId="13" fillId="6" borderId="15" xfId="0" applyNumberFormat="1" applyFont="1" applyFill="1" applyBorder="1" applyAlignment="1">
      <alignment horizontal="right" vertical="center" indent="1"/>
    </xf>
    <xf numFmtId="4" fontId="13" fillId="6" borderId="47" xfId="0" applyNumberFormat="1" applyFont="1" applyFill="1" applyBorder="1" applyAlignment="1">
      <alignment horizontal="right" vertical="center" indent="1"/>
    </xf>
    <xf numFmtId="4" fontId="13" fillId="5" borderId="15" xfId="0" applyNumberFormat="1" applyFont="1" applyFill="1" applyBorder="1" applyAlignment="1">
      <alignment horizontal="right" vertical="center" indent="1"/>
    </xf>
    <xf numFmtId="4" fontId="13" fillId="5" borderId="47" xfId="0" applyNumberFormat="1" applyFont="1" applyFill="1" applyBorder="1" applyAlignment="1">
      <alignment horizontal="right" vertical="center" indent="1"/>
    </xf>
    <xf numFmtId="4" fontId="13" fillId="4" borderId="46" xfId="0" applyNumberFormat="1" applyFont="1" applyFill="1" applyBorder="1" applyAlignment="1">
      <alignment horizontal="right" vertical="center" indent="1"/>
    </xf>
    <xf numFmtId="4" fontId="13" fillId="4" borderId="15" xfId="0" applyNumberFormat="1" applyFont="1" applyFill="1" applyBorder="1" applyAlignment="1">
      <alignment horizontal="right" vertical="center" indent="1"/>
    </xf>
    <xf numFmtId="4" fontId="13" fillId="4" borderId="47" xfId="0" applyNumberFormat="1" applyFont="1" applyFill="1" applyBorder="1" applyAlignment="1">
      <alignment horizontal="right" vertical="center" indent="1"/>
    </xf>
    <xf numFmtId="4" fontId="13" fillId="3" borderId="46" xfId="0" applyNumberFormat="1" applyFont="1" applyFill="1" applyBorder="1" applyAlignment="1">
      <alignment horizontal="right" vertical="center" indent="1"/>
    </xf>
    <xf numFmtId="4" fontId="13" fillId="3" borderId="18" xfId="0" applyNumberFormat="1" applyFont="1" applyFill="1" applyBorder="1" applyAlignment="1">
      <alignment horizontal="right" vertical="center" indent="1"/>
    </xf>
    <xf numFmtId="4" fontId="13" fillId="3" borderId="15" xfId="0" applyNumberFormat="1" applyFont="1" applyFill="1" applyBorder="1" applyAlignment="1">
      <alignment horizontal="right" vertical="center" indent="1"/>
    </xf>
    <xf numFmtId="4" fontId="13" fillId="3" borderId="45" xfId="0" applyNumberFormat="1" applyFont="1" applyFill="1" applyBorder="1" applyAlignment="1">
      <alignment horizontal="right" vertical="center" indent="1"/>
    </xf>
    <xf numFmtId="4" fontId="13" fillId="3" borderId="43" xfId="0" applyNumberFormat="1" applyFont="1" applyFill="1" applyBorder="1" applyAlignment="1">
      <alignment horizontal="right" vertical="center" indent="1"/>
    </xf>
    <xf numFmtId="42" fontId="13" fillId="3" borderId="48" xfId="0" applyNumberFormat="1" applyFont="1" applyFill="1" applyBorder="1" applyAlignment="1">
      <alignment horizontal="right" vertical="center"/>
    </xf>
    <xf numFmtId="42" fontId="13" fillId="4" borderId="51" xfId="0" applyNumberFormat="1" applyFont="1" applyFill="1" applyBorder="1" applyAlignment="1">
      <alignment horizontal="right" vertical="center"/>
    </xf>
    <xf numFmtId="42" fontId="13" fillId="5" borderId="51" xfId="0" applyNumberFormat="1" applyFont="1" applyFill="1" applyBorder="1" applyAlignment="1">
      <alignment horizontal="right" vertical="center"/>
    </xf>
    <xf numFmtId="42" fontId="13" fillId="6" borderId="51" xfId="0" applyNumberFormat="1" applyFont="1" applyFill="1" applyBorder="1" applyAlignment="1">
      <alignment horizontal="right" vertical="center"/>
    </xf>
    <xf numFmtId="42" fontId="13" fillId="7" borderId="52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 indent="1"/>
    </xf>
    <xf numFmtId="0" fontId="2" fillId="4" borderId="6" xfId="0" applyFont="1" applyFill="1" applyBorder="1" applyAlignment="1">
      <alignment horizontal="left" vertical="center" indent="1"/>
    </xf>
    <xf numFmtId="3" fontId="2" fillId="5" borderId="10" xfId="0" applyNumberFormat="1" applyFont="1" applyFill="1" applyBorder="1" applyAlignment="1">
      <alignment horizontal="right" vertical="center" indent="1"/>
    </xf>
    <xf numFmtId="0" fontId="2" fillId="5" borderId="6" xfId="0" applyFont="1" applyFill="1" applyBorder="1" applyAlignment="1">
      <alignment horizontal="left" vertical="center" indent="1"/>
    </xf>
    <xf numFmtId="3" fontId="2" fillId="6" borderId="10" xfId="0" applyNumberFormat="1" applyFont="1" applyFill="1" applyBorder="1" applyAlignment="1">
      <alignment horizontal="right" vertical="center" indent="1"/>
    </xf>
    <xf numFmtId="0" fontId="2" fillId="6" borderId="6" xfId="0" applyFont="1" applyFill="1" applyBorder="1" applyAlignment="1">
      <alignment horizontal="left" vertical="center" indent="1"/>
    </xf>
    <xf numFmtId="3" fontId="14" fillId="3" borderId="57" xfId="0" applyNumberFormat="1" applyFont="1" applyFill="1" applyBorder="1" applyAlignment="1">
      <alignment horizontal="right" vertical="center" indent="1"/>
    </xf>
    <xf numFmtId="0" fontId="14" fillId="3" borderId="58" xfId="0" applyFont="1" applyFill="1" applyBorder="1" applyAlignment="1">
      <alignment horizontal="left" vertical="center" indent="1"/>
    </xf>
    <xf numFmtId="3" fontId="14" fillId="4" borderId="10" xfId="0" applyNumberFormat="1" applyFont="1" applyFill="1" applyBorder="1" applyAlignment="1">
      <alignment horizontal="right" vertical="center" indent="1"/>
    </xf>
    <xf numFmtId="0" fontId="14" fillId="4" borderId="6" xfId="0" applyFont="1" applyFill="1" applyBorder="1" applyAlignment="1">
      <alignment horizontal="left" vertical="center" indent="1"/>
    </xf>
    <xf numFmtId="3" fontId="14" fillId="5" borderId="10" xfId="0" applyNumberFormat="1" applyFont="1" applyFill="1" applyBorder="1" applyAlignment="1">
      <alignment horizontal="right" vertical="center" indent="1"/>
    </xf>
    <xf numFmtId="0" fontId="14" fillId="5" borderId="6" xfId="0" applyFont="1" applyFill="1" applyBorder="1" applyAlignment="1">
      <alignment horizontal="left" vertical="center" indent="1"/>
    </xf>
    <xf numFmtId="3" fontId="14" fillId="6" borderId="10" xfId="0" applyNumberFormat="1" applyFont="1" applyFill="1" applyBorder="1" applyAlignment="1">
      <alignment horizontal="right" vertical="center" indent="1"/>
    </xf>
    <xf numFmtId="0" fontId="14" fillId="6" borderId="6" xfId="0" applyFont="1" applyFill="1" applyBorder="1" applyAlignment="1">
      <alignment horizontal="left" vertical="center" indent="1"/>
    </xf>
    <xf numFmtId="3" fontId="14" fillId="7" borderId="57" xfId="0" applyNumberFormat="1" applyFont="1" applyFill="1" applyBorder="1" applyAlignment="1">
      <alignment horizontal="right" vertical="center" indent="1"/>
    </xf>
    <xf numFmtId="0" fontId="14" fillId="7" borderId="58" xfId="0" applyFont="1" applyFill="1" applyBorder="1" applyAlignment="1">
      <alignment horizontal="left" vertical="center" inden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 vertical="center"/>
    </xf>
    <xf numFmtId="4" fontId="15" fillId="3" borderId="35" xfId="0" applyNumberFormat="1" applyFont="1" applyFill="1" applyBorder="1" applyAlignment="1">
      <alignment horizontal="center" vertical="center"/>
    </xf>
    <xf numFmtId="4" fontId="15" fillId="3" borderId="60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1" xfId="0" applyNumberFormat="1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4" fontId="15" fillId="5" borderId="11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4" fontId="15" fillId="6" borderId="11" xfId="0" applyNumberFormat="1" applyFont="1" applyFill="1" applyBorder="1" applyAlignment="1">
      <alignment horizontal="center" vertical="center"/>
    </xf>
    <xf numFmtId="4" fontId="15" fillId="7" borderId="35" xfId="0" applyNumberFormat="1" applyFont="1" applyFill="1" applyBorder="1" applyAlignment="1">
      <alignment horizontal="center" vertical="center"/>
    </xf>
    <xf numFmtId="4" fontId="15" fillId="7" borderId="6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right" vertical="center" indent="1"/>
    </xf>
    <xf numFmtId="0" fontId="2" fillId="3" borderId="6" xfId="0" applyFont="1" applyFill="1" applyBorder="1" applyAlignment="1">
      <alignment horizontal="left" vertical="center" indent="1"/>
    </xf>
    <xf numFmtId="4" fontId="14" fillId="3" borderId="3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right" vertical="center" indent="1"/>
    </xf>
    <xf numFmtId="0" fontId="2" fillId="3" borderId="28" xfId="0" applyFont="1" applyFill="1" applyBorder="1" applyAlignment="1">
      <alignment horizontal="left" vertical="center" indent="1"/>
    </xf>
    <xf numFmtId="4" fontId="14" fillId="3" borderId="29" xfId="0" applyNumberFormat="1" applyFont="1" applyFill="1" applyBorder="1" applyAlignment="1">
      <alignment horizontal="center" vertical="center"/>
    </xf>
    <xf numFmtId="4" fontId="2" fillId="3" borderId="30" xfId="0" applyNumberFormat="1" applyFont="1" applyFill="1" applyBorder="1" applyAlignment="1">
      <alignment horizontal="center" vertical="center"/>
    </xf>
    <xf numFmtId="4" fontId="2" fillId="3" borderId="34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right" vertical="center" indent="1"/>
    </xf>
    <xf numFmtId="0" fontId="2" fillId="3" borderId="5" xfId="0" applyFont="1" applyFill="1" applyBorder="1" applyAlignment="1">
      <alignment horizontal="left" vertical="center" indent="1"/>
    </xf>
    <xf numFmtId="4" fontId="14" fillId="3" borderId="2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4" fontId="2" fillId="3" borderId="32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right" vertical="center" indent="1"/>
    </xf>
    <xf numFmtId="0" fontId="2" fillId="3" borderId="7" xfId="0" applyFont="1" applyFill="1" applyBorder="1" applyAlignment="1">
      <alignment horizontal="left" vertical="center" indent="1"/>
    </xf>
    <xf numFmtId="4" fontId="14" fillId="3" borderId="4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3" fontId="2" fillId="4" borderId="33" xfId="0" applyNumberFormat="1" applyFont="1" applyFill="1" applyBorder="1" applyAlignment="1">
      <alignment horizontal="right" vertical="center" indent="1"/>
    </xf>
    <xf numFmtId="0" fontId="2" fillId="4" borderId="7" xfId="0" applyFont="1" applyFill="1" applyBorder="1" applyAlignment="1">
      <alignment horizontal="left" vertical="center" indent="1"/>
    </xf>
    <xf numFmtId="4" fontId="14" fillId="4" borderId="4" xfId="0" applyNumberFormat="1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34" xfId="0" applyNumberFormat="1" applyFont="1" applyFill="1" applyBorder="1" applyAlignment="1">
      <alignment horizontal="center" vertical="center"/>
    </xf>
    <xf numFmtId="3" fontId="2" fillId="4" borderId="31" xfId="0" applyNumberFormat="1" applyFont="1" applyFill="1" applyBorder="1" applyAlignment="1">
      <alignment horizontal="right" vertical="center" indent="1"/>
    </xf>
    <xf numFmtId="0" fontId="2" fillId="4" borderId="5" xfId="0" applyFont="1" applyFill="1" applyBorder="1" applyAlignment="1">
      <alignment horizontal="left" vertical="center" indent="1"/>
    </xf>
    <xf numFmtId="4" fontId="14" fillId="4" borderId="2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4" borderId="32" xfId="0" applyNumberFormat="1" applyFont="1" applyFill="1" applyBorder="1" applyAlignment="1">
      <alignment horizontal="center" vertical="center"/>
    </xf>
    <xf numFmtId="4" fontId="14" fillId="6" borderId="3" xfId="0" applyNumberFormat="1" applyFont="1" applyFill="1" applyBorder="1" applyAlignment="1">
      <alignment horizontal="center" vertical="center"/>
    </xf>
    <xf numFmtId="3" fontId="2" fillId="6" borderId="33" xfId="0" applyNumberFormat="1" applyFont="1" applyFill="1" applyBorder="1" applyAlignment="1">
      <alignment horizontal="right" vertical="center" indent="1"/>
    </xf>
    <xf numFmtId="0" fontId="2" fillId="6" borderId="7" xfId="0" applyFont="1" applyFill="1" applyBorder="1" applyAlignment="1">
      <alignment horizontal="left" vertical="center" indent="1"/>
    </xf>
    <xf numFmtId="4" fontId="14" fillId="6" borderId="4" xfId="0" applyNumberFormat="1" applyFont="1" applyFill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center" vertical="center"/>
    </xf>
    <xf numFmtId="4" fontId="2" fillId="6" borderId="34" xfId="0" applyNumberFormat="1" applyFont="1" applyFill="1" applyBorder="1" applyAlignment="1">
      <alignment horizontal="center" vertical="center"/>
    </xf>
    <xf numFmtId="3" fontId="2" fillId="7" borderId="10" xfId="0" applyNumberFormat="1" applyFont="1" applyFill="1" applyBorder="1" applyAlignment="1">
      <alignment horizontal="right" vertical="center" indent="1"/>
    </xf>
    <xf numFmtId="0" fontId="2" fillId="7" borderId="6" xfId="0" applyFont="1" applyFill="1" applyBorder="1" applyAlignment="1">
      <alignment horizontal="left" vertical="center" indent="1"/>
    </xf>
    <xf numFmtId="4" fontId="14" fillId="7" borderId="3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4" fontId="2" fillId="7" borderId="11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right" vertical="center" indent="1"/>
    </xf>
    <xf numFmtId="0" fontId="2" fillId="5" borderId="5" xfId="0" applyFont="1" applyFill="1" applyBorder="1" applyAlignment="1">
      <alignment horizontal="left" vertical="center" indent="1"/>
    </xf>
    <xf numFmtId="4" fontId="14" fillId="5" borderId="2" xfId="0" applyNumberFormat="1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5" borderId="32" xfId="0" applyNumberFormat="1" applyFont="1" applyFill="1" applyBorder="1" applyAlignment="1">
      <alignment horizontal="center" vertical="center"/>
    </xf>
    <xf numFmtId="4" fontId="14" fillId="5" borderId="3" xfId="0" applyNumberFormat="1" applyFont="1" applyFill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right" vertical="center" indent="1"/>
    </xf>
    <xf numFmtId="0" fontId="2" fillId="5" borderId="7" xfId="0" applyFont="1" applyFill="1" applyBorder="1" applyAlignment="1">
      <alignment horizontal="left" vertical="center" indent="1"/>
    </xf>
    <xf numFmtId="4" fontId="14" fillId="5" borderId="4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4" fontId="2" fillId="5" borderId="34" xfId="0" applyNumberFormat="1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right" vertical="center" indent="1"/>
    </xf>
    <xf numFmtId="0" fontId="2" fillId="7" borderId="18" xfId="0" applyFont="1" applyFill="1" applyBorder="1" applyAlignment="1">
      <alignment horizontal="left" vertical="center" indent="1"/>
    </xf>
    <xf numFmtId="4" fontId="14" fillId="7" borderId="19" xfId="0" applyNumberFormat="1" applyFont="1" applyFill="1" applyBorder="1" applyAlignment="1">
      <alignment horizontal="center" vertical="center"/>
    </xf>
    <xf numFmtId="4" fontId="2" fillId="7" borderId="20" xfId="0" applyNumberFormat="1" applyFont="1" applyFill="1" applyBorder="1" applyAlignment="1">
      <alignment horizontal="center" vertical="center"/>
    </xf>
    <xf numFmtId="4" fontId="2" fillId="7" borderId="21" xfId="0" applyNumberFormat="1" applyFont="1" applyFill="1" applyBorder="1" applyAlignment="1">
      <alignment horizontal="center" vertical="center"/>
    </xf>
    <xf numFmtId="3" fontId="2" fillId="6" borderId="17" xfId="0" applyNumberFormat="1" applyFont="1" applyFill="1" applyBorder="1" applyAlignment="1">
      <alignment horizontal="right" vertical="center" indent="1"/>
    </xf>
    <xf numFmtId="0" fontId="2" fillId="6" borderId="18" xfId="0" applyFont="1" applyFill="1" applyBorder="1" applyAlignment="1">
      <alignment horizontal="left" vertical="center" indent="1"/>
    </xf>
    <xf numFmtId="4" fontId="14" fillId="6" borderId="19" xfId="0" applyNumberFormat="1" applyFont="1" applyFill="1" applyBorder="1" applyAlignment="1">
      <alignment horizontal="center" vertical="center"/>
    </xf>
    <xf numFmtId="4" fontId="2" fillId="6" borderId="20" xfId="0" applyNumberFormat="1" applyFont="1" applyFill="1" applyBorder="1" applyAlignment="1">
      <alignment horizontal="center" vertical="center"/>
    </xf>
    <xf numFmtId="4" fontId="2" fillId="6" borderId="21" xfId="0" applyNumberFormat="1" applyFont="1" applyFill="1" applyBorder="1" applyAlignment="1">
      <alignment horizontal="center" vertical="center"/>
    </xf>
    <xf numFmtId="3" fontId="2" fillId="7" borderId="12" xfId="0" applyNumberFormat="1" applyFont="1" applyFill="1" applyBorder="1" applyAlignment="1">
      <alignment horizontal="right" vertical="center" indent="1"/>
    </xf>
    <xf numFmtId="0" fontId="2" fillId="7" borderId="13" xfId="0" applyFont="1" applyFill="1" applyBorder="1" applyAlignment="1">
      <alignment horizontal="left" vertical="center" indent="1"/>
    </xf>
    <xf numFmtId="4" fontId="14" fillId="7" borderId="14" xfId="0" applyNumberFormat="1" applyFont="1" applyFill="1" applyBorder="1" applyAlignment="1">
      <alignment horizontal="center" vertical="center"/>
    </xf>
    <xf numFmtId="4" fontId="2" fillId="7" borderId="15" xfId="0" applyNumberFormat="1" applyFont="1" applyFill="1" applyBorder="1" applyAlignment="1">
      <alignment horizontal="center" vertical="center"/>
    </xf>
    <xf numFmtId="4" fontId="2" fillId="7" borderId="16" xfId="0" applyNumberFormat="1" applyFont="1" applyFill="1" applyBorder="1" applyAlignment="1">
      <alignment horizontal="center" vertical="center"/>
    </xf>
    <xf numFmtId="4" fontId="17" fillId="3" borderId="59" xfId="0" applyNumberFormat="1" applyFont="1" applyFill="1" applyBorder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4" fontId="17" fillId="5" borderId="3" xfId="0" applyNumberFormat="1" applyFont="1" applyFill="1" applyBorder="1" applyAlignment="1">
      <alignment horizontal="center" vertical="center"/>
    </xf>
    <xf numFmtId="4" fontId="17" fillId="6" borderId="3" xfId="0" applyNumberFormat="1" applyFont="1" applyFill="1" applyBorder="1" applyAlignment="1">
      <alignment horizontal="center" vertical="center"/>
    </xf>
    <xf numFmtId="4" fontId="17" fillId="7" borderId="59" xfId="0" applyNumberFormat="1" applyFont="1" applyFill="1" applyBorder="1" applyAlignment="1">
      <alignment horizontal="center" vertical="center"/>
    </xf>
    <xf numFmtId="4" fontId="18" fillId="3" borderId="35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7" borderId="35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4" fontId="13" fillId="4" borderId="5" xfId="0" applyNumberFormat="1" applyFont="1" applyFill="1" applyBorder="1" applyAlignment="1">
      <alignment horizontal="right" vertical="center" indent="1"/>
    </xf>
    <xf numFmtId="4" fontId="13" fillId="4" borderId="6" xfId="0" applyNumberFormat="1" applyFont="1" applyFill="1" applyBorder="1" applyAlignment="1">
      <alignment horizontal="right" vertical="center" indent="1"/>
    </xf>
    <xf numFmtId="4" fontId="13" fillId="4" borderId="28" xfId="0" applyNumberFormat="1" applyFont="1" applyFill="1" applyBorder="1" applyAlignment="1">
      <alignment horizontal="right" vertical="center" indent="1"/>
    </xf>
    <xf numFmtId="4" fontId="13" fillId="5" borderId="5" xfId="0" applyNumberFormat="1" applyFont="1" applyFill="1" applyBorder="1" applyAlignment="1">
      <alignment horizontal="right" vertical="center" indent="1"/>
    </xf>
    <xf numFmtId="4" fontId="13" fillId="5" borderId="28" xfId="0" applyNumberFormat="1" applyFont="1" applyFill="1" applyBorder="1" applyAlignment="1">
      <alignment horizontal="right" vertical="center" indent="1"/>
    </xf>
    <xf numFmtId="4" fontId="13" fillId="6" borderId="5" xfId="0" applyNumberFormat="1" applyFont="1" applyFill="1" applyBorder="1" applyAlignment="1">
      <alignment horizontal="right" vertical="center" indent="1"/>
    </xf>
    <xf numFmtId="4" fontId="13" fillId="6" borderId="28" xfId="0" applyNumberFormat="1" applyFont="1" applyFill="1" applyBorder="1" applyAlignment="1">
      <alignment horizontal="right" vertical="center" indent="1"/>
    </xf>
    <xf numFmtId="4" fontId="13" fillId="7" borderId="5" xfId="0" applyNumberFormat="1" applyFont="1" applyFill="1" applyBorder="1" applyAlignment="1">
      <alignment horizontal="right" vertical="center" indent="1"/>
    </xf>
    <xf numFmtId="4" fontId="13" fillId="7" borderId="6" xfId="0" applyNumberFormat="1" applyFont="1" applyFill="1" applyBorder="1" applyAlignment="1">
      <alignment horizontal="right" vertical="center" indent="1"/>
    </xf>
    <xf numFmtId="4" fontId="13" fillId="7" borderId="13" xfId="0" applyNumberFormat="1" applyFont="1" applyFill="1" applyBorder="1" applyAlignment="1">
      <alignment horizontal="right" vertical="center" indent="1"/>
    </xf>
    <xf numFmtId="4" fontId="13" fillId="5" borderId="6" xfId="0" applyNumberFormat="1" applyFont="1" applyFill="1" applyBorder="1" applyAlignment="1">
      <alignment horizontal="right" vertical="center" indent="1"/>
    </xf>
    <xf numFmtId="4" fontId="13" fillId="6" borderId="6" xfId="0" applyNumberFormat="1" applyFont="1" applyFill="1" applyBorder="1" applyAlignment="1">
      <alignment horizontal="right" vertical="center" indent="1"/>
    </xf>
    <xf numFmtId="4" fontId="13" fillId="6" borderId="13" xfId="0" applyNumberFormat="1" applyFont="1" applyFill="1" applyBorder="1" applyAlignment="1">
      <alignment horizontal="right" vertical="center" indent="1"/>
    </xf>
    <xf numFmtId="4" fontId="13" fillId="3" borderId="61" xfId="0" applyNumberFormat="1" applyFont="1" applyFill="1" applyBorder="1" applyAlignment="1">
      <alignment horizontal="right" vertical="center" indent="1"/>
    </xf>
    <xf numFmtId="4" fontId="13" fillId="3" borderId="62" xfId="0" applyNumberFormat="1" applyFont="1" applyFill="1" applyBorder="1" applyAlignment="1">
      <alignment horizontal="right" vertical="center" indent="1"/>
    </xf>
    <xf numFmtId="0" fontId="4" fillId="0" borderId="44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left" vertical="center" indent="1"/>
    </xf>
    <xf numFmtId="0" fontId="8" fillId="0" borderId="42" xfId="0" applyFont="1" applyBorder="1" applyAlignment="1">
      <alignment horizontal="left" vertical="center" indent="1"/>
    </xf>
    <xf numFmtId="4" fontId="13" fillId="3" borderId="58" xfId="0" applyNumberFormat="1" applyFont="1" applyFill="1" applyBorder="1" applyAlignment="1">
      <alignment horizontal="right" vertical="center" indent="1"/>
    </xf>
    <xf numFmtId="4" fontId="13" fillId="4" borderId="18" xfId="0" applyNumberFormat="1" applyFont="1" applyFill="1" applyBorder="1" applyAlignment="1">
      <alignment horizontal="right" vertical="center" indent="1"/>
    </xf>
    <xf numFmtId="1" fontId="7" fillId="0" borderId="44" xfId="0" applyNumberFormat="1" applyFont="1" applyFill="1" applyBorder="1" applyAlignment="1">
      <alignment horizontal="left" vertical="center" indent="1"/>
    </xf>
    <xf numFmtId="0" fontId="4" fillId="0" borderId="44" xfId="0" applyFont="1" applyFill="1" applyBorder="1" applyAlignment="1">
      <alignment horizontal="left" vertical="center" indent="1"/>
    </xf>
    <xf numFmtId="0" fontId="5" fillId="0" borderId="44" xfId="0" applyFont="1" applyFill="1" applyBorder="1" applyAlignment="1">
      <alignment horizontal="left" vertical="center" indent="1"/>
    </xf>
    <xf numFmtId="0" fontId="7" fillId="0" borderId="44" xfId="0" applyFont="1" applyFill="1" applyBorder="1" applyAlignment="1">
      <alignment horizontal="lef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  <color rgb="FFFF6600"/>
      <color rgb="FF99CCFF"/>
      <color rgb="FFFFCC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373579</xdr:colOff>
      <xdr:row>0</xdr:row>
      <xdr:rowOff>0</xdr:rowOff>
    </xdr:from>
    <xdr:to>
      <xdr:col>36</xdr:col>
      <xdr:colOff>550717</xdr:colOff>
      <xdr:row>7</xdr:row>
      <xdr:rowOff>7440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0454" y="0"/>
          <a:ext cx="6206464" cy="247441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40</xdr:row>
      <xdr:rowOff>57150</xdr:rowOff>
    </xdr:from>
    <xdr:to>
      <xdr:col>17</xdr:col>
      <xdr:colOff>278822</xdr:colOff>
      <xdr:row>41</xdr:row>
      <xdr:rowOff>260950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14382750"/>
          <a:ext cx="10251497" cy="518124"/>
        </a:xfrm>
        <a:prstGeom prst="rect">
          <a:avLst/>
        </a:prstGeom>
      </xdr:spPr>
    </xdr:pic>
    <xdr:clientData/>
  </xdr:twoCellAnchor>
  <xdr:twoCellAnchor editAs="oneCell">
    <xdr:from>
      <xdr:col>10</xdr:col>
      <xdr:colOff>105640</xdr:colOff>
      <xdr:row>40</xdr:row>
      <xdr:rowOff>57150</xdr:rowOff>
    </xdr:from>
    <xdr:to>
      <xdr:col>24</xdr:col>
      <xdr:colOff>355888</xdr:colOff>
      <xdr:row>41</xdr:row>
      <xdr:rowOff>260950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9390" y="14382750"/>
          <a:ext cx="10251498" cy="518124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40</xdr:row>
      <xdr:rowOff>123825</xdr:rowOff>
    </xdr:from>
    <xdr:to>
      <xdr:col>39</xdr:col>
      <xdr:colOff>232930</xdr:colOff>
      <xdr:row>41</xdr:row>
      <xdr:rowOff>187260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1843" y="14449425"/>
          <a:ext cx="10207336" cy="377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zoomScale="55" zoomScaleNormal="55" workbookViewId="0"/>
  </sheetViews>
  <sheetFormatPr defaultRowHeight="15" x14ac:dyDescent="0.25"/>
  <cols>
    <col min="1" max="18" width="10.7109375" style="9" customWidth="1"/>
    <col min="19" max="33" width="10.7109375" customWidth="1"/>
    <col min="34" max="37" width="8.7109375" customWidth="1"/>
  </cols>
  <sheetData>
    <row r="1" spans="1:37" s="38" customFormat="1" ht="35.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34" t="s">
        <v>79</v>
      </c>
      <c r="N1" s="35"/>
      <c r="O1" s="35"/>
      <c r="P1" s="36"/>
      <c r="Q1" s="37"/>
      <c r="R1" s="32"/>
    </row>
    <row r="2" spans="1:37" ht="24.95" customHeight="1" thickBot="1" x14ac:dyDescent="0.4">
      <c r="A2" s="28" t="s">
        <v>1</v>
      </c>
      <c r="B2" s="14"/>
      <c r="C2" s="14"/>
      <c r="D2" s="14"/>
      <c r="E2" s="14"/>
      <c r="F2" s="14"/>
      <c r="G2" s="15"/>
      <c r="H2" s="14"/>
      <c r="I2" s="14"/>
      <c r="J2" s="14"/>
      <c r="K2" s="14"/>
      <c r="L2" s="16"/>
      <c r="M2" s="16"/>
      <c r="N2" s="17"/>
      <c r="O2" s="17"/>
      <c r="P2" s="18"/>
      <c r="Q2" s="17"/>
      <c r="R2" s="16"/>
      <c r="S2" s="15"/>
      <c r="T2" s="15"/>
      <c r="U2" s="15"/>
      <c r="V2" s="15"/>
      <c r="W2" s="15"/>
      <c r="X2" s="15"/>
      <c r="Y2" s="15"/>
      <c r="Z2" s="19"/>
      <c r="AA2" s="19"/>
      <c r="AB2" s="19"/>
      <c r="AC2" s="19"/>
      <c r="AD2" s="19"/>
      <c r="AE2" s="19"/>
      <c r="AF2" s="19"/>
      <c r="AG2" s="19"/>
      <c r="AH2" s="19"/>
      <c r="AI2" s="20"/>
      <c r="AJ2" s="20"/>
      <c r="AK2" s="20"/>
    </row>
    <row r="3" spans="1:37" ht="27.6" customHeight="1" thickBot="1" x14ac:dyDescent="0.4">
      <c r="A3" s="108">
        <v>5</v>
      </c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4"/>
      <c r="S3" s="23"/>
      <c r="T3" s="23"/>
      <c r="U3" s="23"/>
      <c r="V3" s="23"/>
      <c r="W3" s="23"/>
      <c r="X3" s="23"/>
      <c r="Y3" s="15"/>
      <c r="Z3" s="19"/>
      <c r="AA3" s="19"/>
      <c r="AB3" s="19"/>
      <c r="AC3" s="19"/>
      <c r="AD3" s="19"/>
      <c r="AE3" s="19"/>
      <c r="AF3" s="19"/>
      <c r="AG3" s="19"/>
      <c r="AH3" s="19"/>
      <c r="AI3" s="20"/>
      <c r="AJ3" s="20"/>
      <c r="AK3" s="20"/>
    </row>
    <row r="4" spans="1:37" ht="27.6" customHeight="1" thickBot="1" x14ac:dyDescent="0.4">
      <c r="A4" s="50">
        <v>5</v>
      </c>
      <c r="B4" s="240">
        <v>5</v>
      </c>
      <c r="C4" s="21" t="s">
        <v>3</v>
      </c>
      <c r="D4" s="22"/>
      <c r="E4" s="22"/>
      <c r="F4" s="24"/>
      <c r="G4" s="24"/>
      <c r="H4" s="25"/>
      <c r="I4" s="24"/>
      <c r="J4" s="24"/>
      <c r="K4" s="24"/>
      <c r="L4" s="24"/>
      <c r="M4" s="24"/>
      <c r="N4" s="12"/>
      <c r="O4" s="12"/>
      <c r="P4" s="26"/>
      <c r="Q4" s="12"/>
      <c r="R4" s="24"/>
      <c r="S4" s="23"/>
      <c r="T4" s="23"/>
      <c r="U4" s="23"/>
      <c r="V4" s="23"/>
      <c r="W4" s="23"/>
      <c r="X4" s="23"/>
      <c r="Y4" s="15"/>
      <c r="Z4" s="19"/>
      <c r="AA4" s="19"/>
      <c r="AB4" s="19"/>
      <c r="AC4" s="19"/>
      <c r="AD4" s="19"/>
      <c r="AE4" s="19"/>
      <c r="AF4" s="19"/>
      <c r="AG4" s="19"/>
      <c r="AH4" s="19"/>
      <c r="AI4" s="20"/>
      <c r="AJ4" s="20"/>
      <c r="AK4" s="20"/>
    </row>
    <row r="5" spans="1:37" ht="27.6" customHeight="1" thickBot="1" x14ac:dyDescent="0.4">
      <c r="A5" s="48">
        <v>5</v>
      </c>
      <c r="B5" s="49">
        <v>5</v>
      </c>
      <c r="C5" s="244">
        <v>5</v>
      </c>
      <c r="D5" s="21" t="s">
        <v>4</v>
      </c>
      <c r="E5" s="22"/>
      <c r="F5" s="22"/>
      <c r="G5" s="22"/>
      <c r="H5" s="22"/>
      <c r="I5" s="22"/>
      <c r="J5" s="22"/>
      <c r="K5" s="24"/>
      <c r="L5" s="24"/>
      <c r="M5" s="24"/>
      <c r="N5" s="12"/>
      <c r="O5" s="12"/>
      <c r="P5" s="26"/>
      <c r="Q5" s="12"/>
      <c r="R5" s="24"/>
      <c r="S5" s="23"/>
      <c r="T5" s="23"/>
      <c r="U5" s="23"/>
      <c r="V5" s="23"/>
      <c r="W5" s="23"/>
      <c r="X5" s="23"/>
      <c r="Y5" s="15"/>
      <c r="Z5" s="19"/>
      <c r="AA5" s="19"/>
      <c r="AB5" s="19"/>
      <c r="AC5" s="19"/>
      <c r="AD5" s="19"/>
      <c r="AE5" s="19"/>
      <c r="AF5" s="19"/>
      <c r="AG5" s="19"/>
      <c r="AH5" s="19"/>
      <c r="AI5" s="20"/>
      <c r="AJ5" s="20"/>
      <c r="AK5" s="20"/>
    </row>
    <row r="6" spans="1:37" ht="27.6" customHeight="1" thickBot="1" x14ac:dyDescent="0.4">
      <c r="A6" s="50">
        <v>5</v>
      </c>
      <c r="B6" s="51">
        <v>5</v>
      </c>
      <c r="C6" s="51">
        <v>5</v>
      </c>
      <c r="D6" s="105">
        <v>5</v>
      </c>
      <c r="E6" s="21" t="s">
        <v>5</v>
      </c>
      <c r="F6" s="23"/>
      <c r="G6" s="22"/>
      <c r="H6" s="22"/>
      <c r="I6" s="22"/>
      <c r="J6" s="22"/>
      <c r="K6" s="22"/>
      <c r="L6" s="22"/>
      <c r="M6" s="24"/>
      <c r="N6" s="24"/>
      <c r="O6" s="24"/>
      <c r="P6" s="26"/>
      <c r="Q6" s="24"/>
      <c r="R6" s="24"/>
      <c r="S6" s="23"/>
      <c r="T6" s="23"/>
      <c r="U6" s="23"/>
      <c r="V6" s="23"/>
      <c r="W6" s="23"/>
      <c r="X6" s="23"/>
      <c r="Y6" s="15"/>
      <c r="Z6" s="19"/>
      <c r="AA6" s="19"/>
      <c r="AB6" s="19"/>
      <c r="AC6" s="19"/>
      <c r="AD6" s="19"/>
      <c r="AE6" s="19"/>
      <c r="AF6" s="19"/>
      <c r="AG6" s="19"/>
      <c r="AH6" s="19"/>
      <c r="AI6" s="20"/>
      <c r="AJ6" s="20"/>
      <c r="AK6" s="20"/>
    </row>
    <row r="7" spans="1:37" ht="27.6" customHeight="1" thickBot="1" x14ac:dyDescent="0.4">
      <c r="A7" s="50">
        <v>5</v>
      </c>
      <c r="B7" s="51">
        <v>5</v>
      </c>
      <c r="C7" s="51">
        <v>5</v>
      </c>
      <c r="D7" s="51">
        <v>5</v>
      </c>
      <c r="E7" s="240">
        <v>5</v>
      </c>
      <c r="F7" s="21" t="s">
        <v>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3"/>
      <c r="U7" s="23"/>
      <c r="V7" s="23"/>
      <c r="W7" s="23"/>
      <c r="X7" s="23"/>
      <c r="Y7" s="15"/>
      <c r="Z7" s="19"/>
      <c r="AA7" s="19"/>
      <c r="AB7" s="19"/>
      <c r="AC7" s="19"/>
      <c r="AD7" s="19"/>
      <c r="AE7" s="19"/>
      <c r="AF7" s="19"/>
      <c r="AG7" s="19"/>
      <c r="AH7" s="19"/>
      <c r="AI7" s="20"/>
      <c r="AJ7" s="20"/>
      <c r="AK7" s="20"/>
    </row>
    <row r="8" spans="1:37" ht="27.6" customHeight="1" thickBot="1" x14ac:dyDescent="0.4">
      <c r="A8" s="50">
        <v>5</v>
      </c>
      <c r="B8" s="51">
        <v>5</v>
      </c>
      <c r="C8" s="51">
        <v>5</v>
      </c>
      <c r="D8" s="51">
        <v>5</v>
      </c>
      <c r="E8" s="79">
        <v>5</v>
      </c>
      <c r="F8" s="105">
        <v>5</v>
      </c>
      <c r="G8" s="21" t="s">
        <v>7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3"/>
      <c r="U8" s="23"/>
      <c r="V8" s="23"/>
      <c r="W8" s="23"/>
      <c r="X8" s="23"/>
      <c r="Y8" s="15"/>
      <c r="Z8" s="19"/>
      <c r="AA8" s="19"/>
      <c r="AB8" s="19"/>
      <c r="AC8" s="19"/>
      <c r="AD8" s="19"/>
      <c r="AE8" s="19"/>
      <c r="AF8" s="19"/>
      <c r="AG8" s="19"/>
      <c r="AH8" s="19"/>
      <c r="AI8" s="20"/>
      <c r="AJ8" s="20"/>
      <c r="AK8" s="20"/>
    </row>
    <row r="9" spans="1:37" ht="27.6" customHeight="1" thickBot="1" x14ac:dyDescent="0.4">
      <c r="A9" s="50">
        <v>5</v>
      </c>
      <c r="B9" s="51">
        <v>5</v>
      </c>
      <c r="C9" s="51">
        <v>5</v>
      </c>
      <c r="D9" s="51">
        <v>5</v>
      </c>
      <c r="E9" s="79">
        <v>5</v>
      </c>
      <c r="F9" s="51">
        <v>5</v>
      </c>
      <c r="G9" s="105">
        <v>5</v>
      </c>
      <c r="H9" s="21" t="s">
        <v>8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3"/>
      <c r="U9" s="23"/>
      <c r="V9" s="23"/>
      <c r="W9" s="23"/>
      <c r="X9" s="23"/>
      <c r="Y9" s="15"/>
      <c r="Z9" s="19"/>
      <c r="AA9" s="19"/>
      <c r="AB9" s="19"/>
      <c r="AC9" s="19"/>
      <c r="AD9" s="19"/>
      <c r="AE9" s="19"/>
      <c r="AF9" s="19"/>
      <c r="AG9" s="19"/>
      <c r="AH9" s="19"/>
      <c r="AI9" s="20"/>
      <c r="AJ9" s="20"/>
      <c r="AK9" s="20"/>
    </row>
    <row r="10" spans="1:37" ht="27.6" customHeight="1" thickBot="1" x14ac:dyDescent="0.4">
      <c r="A10" s="50">
        <v>5</v>
      </c>
      <c r="B10" s="51">
        <v>5</v>
      </c>
      <c r="C10" s="51">
        <v>5</v>
      </c>
      <c r="D10" s="51">
        <v>5</v>
      </c>
      <c r="E10" s="79">
        <v>5</v>
      </c>
      <c r="F10" s="51">
        <v>5</v>
      </c>
      <c r="G10" s="51">
        <v>5</v>
      </c>
      <c r="H10" s="105">
        <v>5</v>
      </c>
      <c r="I10" s="21" t="s">
        <v>9</v>
      </c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15"/>
      <c r="Z10" s="19"/>
      <c r="AA10" s="19"/>
      <c r="AB10" s="19"/>
      <c r="AC10" s="19"/>
      <c r="AD10" s="19"/>
      <c r="AE10" s="19"/>
      <c r="AF10" s="19"/>
      <c r="AG10" s="19"/>
      <c r="AH10" s="19"/>
      <c r="AI10" s="20"/>
      <c r="AJ10" s="20"/>
      <c r="AK10" s="20"/>
    </row>
    <row r="11" spans="1:37" ht="27.6" customHeight="1" thickBot="1" x14ac:dyDescent="0.4">
      <c r="A11" s="48">
        <v>5</v>
      </c>
      <c r="B11" s="52">
        <v>5</v>
      </c>
      <c r="C11" s="52">
        <v>5</v>
      </c>
      <c r="D11" s="52">
        <v>5</v>
      </c>
      <c r="E11" s="49">
        <v>5</v>
      </c>
      <c r="F11" s="52">
        <v>5</v>
      </c>
      <c r="G11" s="52">
        <v>5</v>
      </c>
      <c r="H11" s="52">
        <v>5</v>
      </c>
      <c r="I11" s="244">
        <v>5</v>
      </c>
      <c r="J11" s="246" t="s">
        <v>10</v>
      </c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3"/>
      <c r="V11" s="23"/>
      <c r="W11" s="23"/>
      <c r="X11" s="23"/>
      <c r="Y11" s="15"/>
      <c r="Z11" s="19"/>
      <c r="AA11" s="19"/>
      <c r="AB11" s="19"/>
      <c r="AC11" s="19"/>
      <c r="AD11" s="19"/>
      <c r="AE11" s="19"/>
      <c r="AF11" s="19"/>
      <c r="AG11" s="19"/>
      <c r="AH11" s="19"/>
      <c r="AI11" s="20"/>
      <c r="AJ11" s="20"/>
      <c r="AK11" s="20"/>
    </row>
    <row r="12" spans="1:37" ht="27.6" customHeight="1" thickBot="1" x14ac:dyDescent="0.4">
      <c r="A12" s="53">
        <v>6</v>
      </c>
      <c r="B12" s="54">
        <v>6</v>
      </c>
      <c r="C12" s="54">
        <v>6</v>
      </c>
      <c r="D12" s="54">
        <v>6</v>
      </c>
      <c r="E12" s="76">
        <v>6</v>
      </c>
      <c r="F12" s="54">
        <v>6</v>
      </c>
      <c r="G12" s="54">
        <v>6</v>
      </c>
      <c r="H12" s="54">
        <v>6</v>
      </c>
      <c r="I12" s="226">
        <v>6</v>
      </c>
      <c r="J12" s="245">
        <v>6</v>
      </c>
      <c r="K12" s="21" t="s">
        <v>11</v>
      </c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15"/>
      <c r="Z12" s="19"/>
      <c r="AA12" s="19"/>
      <c r="AB12" s="19"/>
      <c r="AC12" s="19"/>
      <c r="AD12" s="19"/>
      <c r="AE12" s="19"/>
      <c r="AF12" s="19"/>
      <c r="AG12" s="19"/>
      <c r="AH12" s="19"/>
      <c r="AI12" s="20"/>
      <c r="AJ12" s="20"/>
      <c r="AK12" s="20"/>
    </row>
    <row r="13" spans="1:37" ht="27.6" customHeight="1" thickBot="1" x14ac:dyDescent="0.4">
      <c r="A13" s="55">
        <v>6</v>
      </c>
      <c r="B13" s="56">
        <v>6</v>
      </c>
      <c r="C13" s="56">
        <v>6</v>
      </c>
      <c r="D13" s="56">
        <v>6</v>
      </c>
      <c r="E13" s="77">
        <v>6</v>
      </c>
      <c r="F13" s="56">
        <v>6</v>
      </c>
      <c r="G13" s="56">
        <v>6</v>
      </c>
      <c r="H13" s="56">
        <v>6</v>
      </c>
      <c r="I13" s="227">
        <v>6</v>
      </c>
      <c r="J13" s="78">
        <v>6</v>
      </c>
      <c r="K13" s="105">
        <v>5</v>
      </c>
      <c r="L13" s="21" t="s">
        <v>12</v>
      </c>
      <c r="M13" s="22"/>
      <c r="N13" s="22"/>
      <c r="O13" s="22"/>
      <c r="P13" s="22"/>
      <c r="Q13" s="22"/>
      <c r="R13" s="22"/>
      <c r="S13" s="23"/>
      <c r="T13" s="23"/>
      <c r="U13" s="23"/>
      <c r="V13" s="23"/>
      <c r="W13" s="23"/>
      <c r="X13" s="23"/>
      <c r="Y13" s="15"/>
      <c r="Z13" s="19"/>
      <c r="AA13" s="19"/>
      <c r="AB13" s="19"/>
      <c r="AC13" s="19"/>
      <c r="AD13" s="19"/>
      <c r="AE13" s="19"/>
      <c r="AF13" s="19"/>
      <c r="AG13" s="19"/>
      <c r="AH13" s="19"/>
      <c r="AI13" s="20"/>
      <c r="AJ13" s="20"/>
      <c r="AK13" s="20"/>
    </row>
    <row r="14" spans="1:37" ht="27.6" customHeight="1" thickBot="1" x14ac:dyDescent="0.4">
      <c r="A14" s="55">
        <v>6</v>
      </c>
      <c r="B14" s="56">
        <v>6</v>
      </c>
      <c r="C14" s="56">
        <v>6</v>
      </c>
      <c r="D14" s="56">
        <v>6</v>
      </c>
      <c r="E14" s="77">
        <v>6</v>
      </c>
      <c r="F14" s="56">
        <v>6</v>
      </c>
      <c r="G14" s="56">
        <v>6</v>
      </c>
      <c r="H14" s="56">
        <v>6</v>
      </c>
      <c r="I14" s="227">
        <v>6</v>
      </c>
      <c r="J14" s="78">
        <v>6</v>
      </c>
      <c r="K14" s="51">
        <v>5</v>
      </c>
      <c r="L14" s="105">
        <v>5</v>
      </c>
      <c r="M14" s="21" t="s">
        <v>13</v>
      </c>
      <c r="N14" s="22"/>
      <c r="O14" s="22"/>
      <c r="P14" s="22"/>
      <c r="Q14" s="22"/>
      <c r="R14" s="22"/>
      <c r="S14" s="23"/>
      <c r="T14" s="23"/>
      <c r="U14" s="23"/>
      <c r="V14" s="23"/>
      <c r="W14" s="23"/>
      <c r="X14" s="23"/>
      <c r="Y14" s="15"/>
      <c r="Z14" s="19"/>
      <c r="AA14" s="19"/>
      <c r="AB14" s="19"/>
      <c r="AC14" s="19"/>
      <c r="AD14" s="19"/>
      <c r="AE14" s="19"/>
      <c r="AF14" s="19"/>
      <c r="AG14" s="19"/>
      <c r="AH14" s="19"/>
      <c r="AI14" s="20"/>
      <c r="AJ14" s="20"/>
      <c r="AK14" s="20"/>
    </row>
    <row r="15" spans="1:37" ht="27.6" customHeight="1" thickBot="1" x14ac:dyDescent="0.4">
      <c r="A15" s="55">
        <v>6</v>
      </c>
      <c r="B15" s="56">
        <v>6</v>
      </c>
      <c r="C15" s="56">
        <v>6</v>
      </c>
      <c r="D15" s="56">
        <v>6</v>
      </c>
      <c r="E15" s="77">
        <v>6</v>
      </c>
      <c r="F15" s="56">
        <v>6</v>
      </c>
      <c r="G15" s="56">
        <v>6</v>
      </c>
      <c r="H15" s="56">
        <v>6</v>
      </c>
      <c r="I15" s="227">
        <v>6</v>
      </c>
      <c r="J15" s="78">
        <v>6</v>
      </c>
      <c r="K15" s="51">
        <v>5</v>
      </c>
      <c r="L15" s="51">
        <v>5</v>
      </c>
      <c r="M15" s="105">
        <v>5</v>
      </c>
      <c r="N15" s="21" t="s">
        <v>14</v>
      </c>
      <c r="O15" s="22"/>
      <c r="P15" s="22"/>
      <c r="Q15" s="22"/>
      <c r="R15" s="22"/>
      <c r="S15" s="23"/>
      <c r="T15" s="23"/>
      <c r="U15" s="23"/>
      <c r="V15" s="23"/>
      <c r="W15" s="23"/>
      <c r="X15" s="23"/>
      <c r="Y15" s="15"/>
      <c r="Z15" s="19"/>
      <c r="AA15" s="19"/>
      <c r="AB15" s="19"/>
      <c r="AC15" s="19"/>
      <c r="AD15" s="19"/>
      <c r="AE15" s="19"/>
      <c r="AF15" s="19"/>
      <c r="AG15" s="19"/>
      <c r="AH15" s="19"/>
      <c r="AI15" s="20"/>
      <c r="AJ15" s="20"/>
      <c r="AK15" s="20"/>
    </row>
    <row r="16" spans="1:37" ht="27.6" customHeight="1" thickBot="1" x14ac:dyDescent="0.4">
      <c r="A16" s="57">
        <v>6</v>
      </c>
      <c r="B16" s="58">
        <v>6</v>
      </c>
      <c r="C16" s="58">
        <v>6</v>
      </c>
      <c r="D16" s="58">
        <v>6</v>
      </c>
      <c r="E16" s="80">
        <v>6</v>
      </c>
      <c r="F16" s="58">
        <v>6</v>
      </c>
      <c r="G16" s="58">
        <v>6</v>
      </c>
      <c r="H16" s="58">
        <v>6</v>
      </c>
      <c r="I16" s="228">
        <v>6</v>
      </c>
      <c r="J16" s="81">
        <v>6</v>
      </c>
      <c r="K16" s="52">
        <v>5</v>
      </c>
      <c r="L16" s="52">
        <v>5</v>
      </c>
      <c r="M16" s="52">
        <v>5</v>
      </c>
      <c r="N16" s="244">
        <v>5</v>
      </c>
      <c r="O16" s="246" t="s">
        <v>40</v>
      </c>
      <c r="P16" s="22"/>
      <c r="Q16" s="22"/>
      <c r="R16" s="22"/>
      <c r="S16" s="23"/>
      <c r="T16" s="23"/>
      <c r="U16" s="23"/>
      <c r="V16" s="23"/>
      <c r="W16" s="23"/>
      <c r="X16" s="23"/>
      <c r="Y16" s="15"/>
      <c r="Z16" s="19"/>
      <c r="AA16" s="19"/>
      <c r="AB16" s="19"/>
      <c r="AC16" s="19"/>
      <c r="AD16" s="19"/>
      <c r="AE16" s="19"/>
      <c r="AF16" s="19"/>
      <c r="AG16" s="19"/>
      <c r="AH16" s="19"/>
      <c r="AI16" s="20"/>
      <c r="AJ16" s="20"/>
      <c r="AK16" s="20"/>
    </row>
    <row r="17" spans="1:39" ht="27.6" customHeight="1" thickBot="1" x14ac:dyDescent="0.4">
      <c r="A17" s="59">
        <v>7</v>
      </c>
      <c r="B17" s="60">
        <v>7</v>
      </c>
      <c r="C17" s="60">
        <v>7</v>
      </c>
      <c r="D17" s="60">
        <v>7</v>
      </c>
      <c r="E17" s="82">
        <v>7</v>
      </c>
      <c r="F17" s="60">
        <v>7</v>
      </c>
      <c r="G17" s="60">
        <v>7</v>
      </c>
      <c r="H17" s="60">
        <v>7</v>
      </c>
      <c r="I17" s="229">
        <v>7</v>
      </c>
      <c r="J17" s="83">
        <v>7</v>
      </c>
      <c r="K17" s="54">
        <v>6</v>
      </c>
      <c r="L17" s="54">
        <v>6</v>
      </c>
      <c r="M17" s="54">
        <v>6</v>
      </c>
      <c r="N17" s="226">
        <v>6</v>
      </c>
      <c r="O17" s="245">
        <v>6</v>
      </c>
      <c r="P17" s="247" t="s">
        <v>17</v>
      </c>
      <c r="Q17" s="12"/>
      <c r="R17" s="12"/>
      <c r="S17" s="23"/>
      <c r="T17" s="23"/>
      <c r="U17" s="23"/>
      <c r="V17" s="23"/>
      <c r="W17" s="23"/>
      <c r="X17" s="23"/>
      <c r="Y17" s="15"/>
      <c r="Z17" s="19"/>
      <c r="AA17" s="19"/>
      <c r="AB17" s="19"/>
      <c r="AC17" s="19"/>
      <c r="AD17" s="19"/>
      <c r="AE17" s="19"/>
      <c r="AF17" s="19"/>
      <c r="AG17" s="19"/>
      <c r="AH17" s="19"/>
      <c r="AI17" s="20"/>
      <c r="AJ17" s="20"/>
      <c r="AK17" s="20"/>
    </row>
    <row r="18" spans="1:39" ht="27.6" customHeight="1" thickBot="1" x14ac:dyDescent="0.4">
      <c r="A18" s="61">
        <v>7</v>
      </c>
      <c r="B18" s="62">
        <v>7</v>
      </c>
      <c r="C18" s="62">
        <v>7</v>
      </c>
      <c r="D18" s="62">
        <v>7</v>
      </c>
      <c r="E18" s="84">
        <v>7</v>
      </c>
      <c r="F18" s="64">
        <v>7</v>
      </c>
      <c r="G18" s="64">
        <v>7</v>
      </c>
      <c r="H18" s="64">
        <v>7</v>
      </c>
      <c r="I18" s="230">
        <v>7</v>
      </c>
      <c r="J18" s="85">
        <v>7</v>
      </c>
      <c r="K18" s="58">
        <v>6</v>
      </c>
      <c r="L18" s="58">
        <v>6</v>
      </c>
      <c r="M18" s="58">
        <v>6</v>
      </c>
      <c r="N18" s="228">
        <v>6</v>
      </c>
      <c r="O18" s="81">
        <v>6</v>
      </c>
      <c r="P18" s="244">
        <v>5</v>
      </c>
      <c r="Q18" s="247" t="s">
        <v>16</v>
      </c>
      <c r="R18" s="12"/>
      <c r="S18" s="23"/>
      <c r="T18" s="23"/>
      <c r="U18" s="23"/>
      <c r="V18" s="23"/>
      <c r="W18" s="23"/>
      <c r="X18" s="23"/>
      <c r="Y18" s="15"/>
      <c r="Z18" s="19"/>
      <c r="AA18" s="19"/>
      <c r="AB18" s="19"/>
      <c r="AC18" s="19"/>
      <c r="AD18" s="19"/>
      <c r="AE18" s="19"/>
      <c r="AF18" s="19"/>
      <c r="AG18" s="19"/>
      <c r="AH18" s="19"/>
      <c r="AI18" s="20"/>
      <c r="AJ18" s="20"/>
      <c r="AK18" s="20"/>
    </row>
    <row r="19" spans="1:39" ht="27.6" customHeight="1" thickBot="1" x14ac:dyDescent="0.4">
      <c r="A19" s="61">
        <v>7</v>
      </c>
      <c r="B19" s="62">
        <v>7</v>
      </c>
      <c r="C19" s="62">
        <v>7</v>
      </c>
      <c r="D19" s="62">
        <v>7</v>
      </c>
      <c r="E19" s="84">
        <v>7</v>
      </c>
      <c r="F19" s="64">
        <v>7</v>
      </c>
      <c r="G19" s="64">
        <v>7</v>
      </c>
      <c r="H19" s="64">
        <v>7</v>
      </c>
      <c r="I19" s="230">
        <v>7</v>
      </c>
      <c r="J19" s="85">
        <v>7</v>
      </c>
      <c r="K19" s="58">
        <v>6</v>
      </c>
      <c r="L19" s="58">
        <v>6</v>
      </c>
      <c r="M19" s="58">
        <v>6</v>
      </c>
      <c r="N19" s="228">
        <v>6</v>
      </c>
      <c r="O19" s="81">
        <v>6</v>
      </c>
      <c r="P19" s="51">
        <v>5</v>
      </c>
      <c r="Q19" s="105">
        <v>5</v>
      </c>
      <c r="R19" s="248" t="s">
        <v>41</v>
      </c>
      <c r="S19" s="23"/>
      <c r="T19" s="23"/>
      <c r="U19" s="23"/>
      <c r="V19" s="23"/>
      <c r="W19" s="23"/>
      <c r="X19" s="23"/>
      <c r="Y19" s="15"/>
      <c r="Z19" s="19"/>
      <c r="AA19" s="19"/>
      <c r="AB19" s="19"/>
      <c r="AC19" s="19"/>
      <c r="AD19" s="19"/>
      <c r="AE19" s="19"/>
      <c r="AF19" s="19"/>
      <c r="AG19" s="19"/>
      <c r="AH19" s="19"/>
      <c r="AI19" s="20"/>
      <c r="AJ19" s="20"/>
      <c r="AK19" s="20"/>
      <c r="AM19" s="47" t="s">
        <v>52</v>
      </c>
    </row>
    <row r="20" spans="1:39" ht="27.6" customHeight="1" thickBot="1" x14ac:dyDescent="0.4">
      <c r="A20" s="63">
        <v>7</v>
      </c>
      <c r="B20" s="64">
        <v>7</v>
      </c>
      <c r="C20" s="64">
        <v>7</v>
      </c>
      <c r="D20" s="64">
        <v>7</v>
      </c>
      <c r="E20" s="84">
        <v>7</v>
      </c>
      <c r="F20" s="64">
        <v>7</v>
      </c>
      <c r="G20" s="64">
        <v>7</v>
      </c>
      <c r="H20" s="64">
        <v>7</v>
      </c>
      <c r="I20" s="230">
        <v>7</v>
      </c>
      <c r="J20" s="85">
        <v>7</v>
      </c>
      <c r="K20" s="58">
        <v>6</v>
      </c>
      <c r="L20" s="58">
        <v>6</v>
      </c>
      <c r="M20" s="58">
        <v>6</v>
      </c>
      <c r="N20" s="228">
        <v>6</v>
      </c>
      <c r="O20" s="81">
        <v>6</v>
      </c>
      <c r="P20" s="52">
        <v>5</v>
      </c>
      <c r="Q20" s="52">
        <v>5</v>
      </c>
      <c r="R20" s="244">
        <v>5</v>
      </c>
      <c r="S20" s="249" t="s">
        <v>34</v>
      </c>
      <c r="T20" s="23"/>
      <c r="U20" s="23"/>
      <c r="V20" s="23"/>
      <c r="W20" s="23"/>
      <c r="X20" s="23"/>
      <c r="Y20" s="15"/>
      <c r="Z20" s="19"/>
      <c r="AA20" s="19"/>
      <c r="AB20" s="19"/>
      <c r="AC20" s="19"/>
      <c r="AD20" s="19"/>
      <c r="AE20" s="19"/>
      <c r="AF20" s="19"/>
      <c r="AG20" s="19"/>
      <c r="AH20" s="19"/>
      <c r="AI20" s="20"/>
      <c r="AJ20" s="20"/>
      <c r="AK20" s="20"/>
    </row>
    <row r="21" spans="1:39" ht="27.6" customHeight="1" thickBot="1" x14ac:dyDescent="0.4">
      <c r="A21" s="65">
        <v>8</v>
      </c>
      <c r="B21" s="66">
        <v>8</v>
      </c>
      <c r="C21" s="66">
        <v>8</v>
      </c>
      <c r="D21" s="66">
        <v>8</v>
      </c>
      <c r="E21" s="86">
        <v>8</v>
      </c>
      <c r="F21" s="66">
        <v>8</v>
      </c>
      <c r="G21" s="66">
        <v>8</v>
      </c>
      <c r="H21" s="66">
        <v>8</v>
      </c>
      <c r="I21" s="231">
        <v>8</v>
      </c>
      <c r="J21" s="87">
        <v>8</v>
      </c>
      <c r="K21" s="60">
        <v>7</v>
      </c>
      <c r="L21" s="60">
        <v>7</v>
      </c>
      <c r="M21" s="60">
        <v>7</v>
      </c>
      <c r="N21" s="229">
        <v>7</v>
      </c>
      <c r="O21" s="83">
        <v>7</v>
      </c>
      <c r="P21" s="54">
        <v>6</v>
      </c>
      <c r="Q21" s="54">
        <v>6</v>
      </c>
      <c r="R21" s="54">
        <v>6</v>
      </c>
      <c r="S21" s="245">
        <v>6</v>
      </c>
      <c r="T21" s="248" t="s">
        <v>23</v>
      </c>
      <c r="U21" s="23"/>
      <c r="V21" s="23"/>
      <c r="W21" s="23"/>
      <c r="X21" s="23"/>
      <c r="Y21" s="15"/>
      <c r="Z21" s="19"/>
      <c r="AA21" s="19"/>
      <c r="AB21" s="19"/>
      <c r="AC21" s="19"/>
      <c r="AD21" s="19"/>
      <c r="AE21" s="19"/>
      <c r="AF21" s="19"/>
      <c r="AG21" s="19"/>
      <c r="AH21" s="19"/>
      <c r="AI21" s="20"/>
      <c r="AJ21" s="20"/>
      <c r="AK21" s="20"/>
    </row>
    <row r="22" spans="1:39" ht="27.6" customHeight="1" thickBot="1" x14ac:dyDescent="0.4">
      <c r="A22" s="67">
        <v>8</v>
      </c>
      <c r="B22" s="68">
        <v>8</v>
      </c>
      <c r="C22" s="68">
        <v>8</v>
      </c>
      <c r="D22" s="68">
        <v>8</v>
      </c>
      <c r="E22" s="88">
        <v>8</v>
      </c>
      <c r="F22" s="69">
        <v>8</v>
      </c>
      <c r="G22" s="69">
        <v>8</v>
      </c>
      <c r="H22" s="69">
        <v>8</v>
      </c>
      <c r="I22" s="232">
        <v>8</v>
      </c>
      <c r="J22" s="89">
        <v>8</v>
      </c>
      <c r="K22" s="64">
        <v>7</v>
      </c>
      <c r="L22" s="64">
        <v>7</v>
      </c>
      <c r="M22" s="62">
        <v>7</v>
      </c>
      <c r="N22" s="236">
        <v>7</v>
      </c>
      <c r="O22" s="95">
        <v>7</v>
      </c>
      <c r="P22" s="56">
        <v>6</v>
      </c>
      <c r="Q22" s="56">
        <v>6</v>
      </c>
      <c r="R22" s="56">
        <v>6</v>
      </c>
      <c r="S22" s="78">
        <v>6</v>
      </c>
      <c r="T22" s="240">
        <v>5</v>
      </c>
      <c r="U22" s="247" t="s">
        <v>42</v>
      </c>
      <c r="V22" s="23"/>
      <c r="W22" s="23"/>
      <c r="X22" s="23"/>
      <c r="Y22" s="15"/>
      <c r="Z22" s="19"/>
      <c r="AA22" s="19"/>
      <c r="AB22" s="19"/>
      <c r="AC22" s="19"/>
      <c r="AD22" s="19"/>
      <c r="AE22" s="19"/>
      <c r="AF22" s="19"/>
      <c r="AG22" s="19"/>
      <c r="AH22" s="19"/>
      <c r="AI22" s="20"/>
      <c r="AJ22" s="20"/>
      <c r="AK22" s="20"/>
    </row>
    <row r="23" spans="1:39" ht="27.6" customHeight="1" thickBot="1" x14ac:dyDescent="0.4">
      <c r="A23" s="67">
        <v>8</v>
      </c>
      <c r="B23" s="68">
        <v>8</v>
      </c>
      <c r="C23" s="68">
        <v>8</v>
      </c>
      <c r="D23" s="68">
        <v>8</v>
      </c>
      <c r="E23" s="88">
        <v>8</v>
      </c>
      <c r="F23" s="69">
        <v>8</v>
      </c>
      <c r="G23" s="69">
        <v>8</v>
      </c>
      <c r="H23" s="69">
        <v>8</v>
      </c>
      <c r="I23" s="232">
        <v>8</v>
      </c>
      <c r="J23" s="89">
        <v>8</v>
      </c>
      <c r="K23" s="64">
        <v>7</v>
      </c>
      <c r="L23" s="64">
        <v>7</v>
      </c>
      <c r="M23" s="62">
        <v>7</v>
      </c>
      <c r="N23" s="236">
        <v>7</v>
      </c>
      <c r="O23" s="95">
        <v>7</v>
      </c>
      <c r="P23" s="58">
        <v>6</v>
      </c>
      <c r="Q23" s="58">
        <v>6</v>
      </c>
      <c r="R23" s="58">
        <v>6</v>
      </c>
      <c r="S23" s="81">
        <v>6</v>
      </c>
      <c r="T23" s="49">
        <v>5</v>
      </c>
      <c r="U23" s="105">
        <v>5</v>
      </c>
      <c r="V23" s="247" t="s">
        <v>20</v>
      </c>
      <c r="W23" s="23"/>
      <c r="X23" s="23"/>
      <c r="Y23" s="15"/>
      <c r="Z23" s="19"/>
      <c r="AA23" s="19"/>
      <c r="AB23" s="19"/>
      <c r="AC23" s="19"/>
      <c r="AD23" s="19"/>
      <c r="AE23" s="19"/>
      <c r="AF23" s="19"/>
      <c r="AG23" s="19"/>
      <c r="AH23" s="19"/>
      <c r="AI23" s="20"/>
      <c r="AJ23" s="20"/>
      <c r="AK23" s="20"/>
    </row>
    <row r="24" spans="1:39" ht="27.6" customHeight="1" thickBot="1" x14ac:dyDescent="0.4">
      <c r="A24" s="67">
        <v>8</v>
      </c>
      <c r="B24" s="68">
        <v>8</v>
      </c>
      <c r="C24" s="68">
        <v>8</v>
      </c>
      <c r="D24" s="68">
        <v>8</v>
      </c>
      <c r="E24" s="88">
        <v>8</v>
      </c>
      <c r="F24" s="69">
        <v>8</v>
      </c>
      <c r="G24" s="69">
        <v>8</v>
      </c>
      <c r="H24" s="69">
        <v>8</v>
      </c>
      <c r="I24" s="232">
        <v>8</v>
      </c>
      <c r="J24" s="89">
        <v>8</v>
      </c>
      <c r="K24" s="64">
        <v>7</v>
      </c>
      <c r="L24" s="64">
        <v>7</v>
      </c>
      <c r="M24" s="62">
        <v>7</v>
      </c>
      <c r="N24" s="236">
        <v>7</v>
      </c>
      <c r="O24" s="95">
        <v>7</v>
      </c>
      <c r="P24" s="58">
        <v>6</v>
      </c>
      <c r="Q24" s="56">
        <v>6</v>
      </c>
      <c r="R24" s="56">
        <v>6</v>
      </c>
      <c r="S24" s="78">
        <v>6</v>
      </c>
      <c r="T24" s="239">
        <v>5</v>
      </c>
      <c r="U24" s="51">
        <v>5</v>
      </c>
      <c r="V24" s="240">
        <v>5</v>
      </c>
      <c r="W24" s="247" t="s">
        <v>43</v>
      </c>
      <c r="X24" s="23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/>
      <c r="AJ24" s="20"/>
      <c r="AK24" s="20"/>
    </row>
    <row r="25" spans="1:39" ht="27.6" customHeight="1" thickBot="1" x14ac:dyDescent="0.4">
      <c r="A25" s="67">
        <v>8</v>
      </c>
      <c r="B25" s="68">
        <v>8</v>
      </c>
      <c r="C25" s="68">
        <v>8</v>
      </c>
      <c r="D25" s="68">
        <v>8</v>
      </c>
      <c r="E25" s="90">
        <v>8</v>
      </c>
      <c r="F25" s="88">
        <v>8</v>
      </c>
      <c r="G25" s="69">
        <v>8</v>
      </c>
      <c r="H25" s="69">
        <v>8</v>
      </c>
      <c r="I25" s="232">
        <v>8</v>
      </c>
      <c r="J25" s="89">
        <v>8</v>
      </c>
      <c r="K25" s="62">
        <v>7</v>
      </c>
      <c r="L25" s="62">
        <v>7</v>
      </c>
      <c r="M25" s="62">
        <v>7</v>
      </c>
      <c r="N25" s="236">
        <v>7</v>
      </c>
      <c r="O25" s="95">
        <v>7</v>
      </c>
      <c r="P25" s="58">
        <v>6</v>
      </c>
      <c r="Q25" s="56">
        <v>6</v>
      </c>
      <c r="R25" s="56">
        <v>6</v>
      </c>
      <c r="S25" s="78">
        <v>6</v>
      </c>
      <c r="T25" s="239">
        <v>5</v>
      </c>
      <c r="U25" s="51">
        <v>5</v>
      </c>
      <c r="V25" s="79">
        <v>5</v>
      </c>
      <c r="W25" s="105">
        <v>5</v>
      </c>
      <c r="X25" s="247" t="s">
        <v>21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/>
      <c r="AJ25" s="20"/>
      <c r="AK25" s="20"/>
    </row>
    <row r="26" spans="1:39" ht="27.6" customHeight="1" thickBot="1" x14ac:dyDescent="0.4">
      <c r="A26" s="67">
        <v>8</v>
      </c>
      <c r="B26" s="68">
        <v>8</v>
      </c>
      <c r="C26" s="68">
        <v>8</v>
      </c>
      <c r="D26" s="68">
        <v>8</v>
      </c>
      <c r="E26" s="90">
        <v>8</v>
      </c>
      <c r="F26" s="88">
        <v>8</v>
      </c>
      <c r="G26" s="69">
        <v>8</v>
      </c>
      <c r="H26" s="69">
        <v>8</v>
      </c>
      <c r="I26" s="232">
        <v>8</v>
      </c>
      <c r="J26" s="89">
        <v>8</v>
      </c>
      <c r="K26" s="62">
        <v>7</v>
      </c>
      <c r="L26" s="62">
        <v>7</v>
      </c>
      <c r="M26" s="62">
        <v>7</v>
      </c>
      <c r="N26" s="236">
        <v>7</v>
      </c>
      <c r="O26" s="95">
        <v>7</v>
      </c>
      <c r="P26" s="56">
        <v>6</v>
      </c>
      <c r="Q26" s="56">
        <v>6</v>
      </c>
      <c r="R26" s="56">
        <v>6</v>
      </c>
      <c r="S26" s="78">
        <v>6</v>
      </c>
      <c r="T26" s="239">
        <v>5</v>
      </c>
      <c r="U26" s="51">
        <v>5</v>
      </c>
      <c r="V26" s="79">
        <v>5</v>
      </c>
      <c r="W26" s="51">
        <v>5</v>
      </c>
      <c r="X26" s="105">
        <v>5</v>
      </c>
      <c r="Y26" s="247" t="s">
        <v>22</v>
      </c>
      <c r="Z26" s="19"/>
      <c r="AA26" s="19"/>
      <c r="AB26" s="19"/>
      <c r="AC26" s="19"/>
      <c r="AD26" s="19"/>
      <c r="AE26" s="19"/>
      <c r="AF26" s="19"/>
      <c r="AG26" s="19"/>
      <c r="AH26" s="19"/>
      <c r="AI26" s="20"/>
      <c r="AJ26" s="20"/>
      <c r="AK26" s="20"/>
    </row>
    <row r="27" spans="1:39" ht="27.6" customHeight="1" thickBot="1" x14ac:dyDescent="0.4">
      <c r="A27" s="70">
        <v>9</v>
      </c>
      <c r="B27" s="71">
        <v>9</v>
      </c>
      <c r="C27" s="71">
        <v>9</v>
      </c>
      <c r="D27" s="71">
        <v>9</v>
      </c>
      <c r="E27" s="91">
        <v>9</v>
      </c>
      <c r="F27" s="71">
        <v>9</v>
      </c>
      <c r="G27" s="71">
        <v>9</v>
      </c>
      <c r="H27" s="71">
        <v>9</v>
      </c>
      <c r="I27" s="233">
        <v>9</v>
      </c>
      <c r="J27" s="92">
        <v>9</v>
      </c>
      <c r="K27" s="66">
        <v>8</v>
      </c>
      <c r="L27" s="66">
        <v>8</v>
      </c>
      <c r="M27" s="66">
        <v>8</v>
      </c>
      <c r="N27" s="231">
        <v>8</v>
      </c>
      <c r="O27" s="87">
        <v>8</v>
      </c>
      <c r="P27" s="60">
        <v>7</v>
      </c>
      <c r="Q27" s="60">
        <v>7</v>
      </c>
      <c r="R27" s="60">
        <v>7</v>
      </c>
      <c r="S27" s="83">
        <v>7</v>
      </c>
      <c r="T27" s="76">
        <v>6</v>
      </c>
      <c r="U27" s="54">
        <v>6</v>
      </c>
      <c r="V27" s="54">
        <v>6</v>
      </c>
      <c r="W27" s="54">
        <v>6</v>
      </c>
      <c r="X27" s="54">
        <v>6</v>
      </c>
      <c r="Y27" s="245">
        <v>6</v>
      </c>
      <c r="Z27" s="241" t="s">
        <v>25</v>
      </c>
      <c r="AA27" s="27"/>
      <c r="AB27" s="27"/>
      <c r="AC27" s="27"/>
      <c r="AD27" s="27"/>
      <c r="AE27" s="27"/>
      <c r="AF27" s="27"/>
      <c r="AG27" s="27"/>
      <c r="AH27" s="19"/>
      <c r="AI27" s="20"/>
      <c r="AJ27" s="20"/>
      <c r="AK27" s="20"/>
    </row>
    <row r="28" spans="1:39" ht="27.6" customHeight="1" thickBot="1" x14ac:dyDescent="0.4">
      <c r="A28" s="72">
        <v>9</v>
      </c>
      <c r="B28" s="73">
        <v>9</v>
      </c>
      <c r="C28" s="73">
        <v>9</v>
      </c>
      <c r="D28" s="73">
        <v>9</v>
      </c>
      <c r="E28" s="73">
        <v>9</v>
      </c>
      <c r="F28" s="73">
        <v>9</v>
      </c>
      <c r="G28" s="73">
        <v>9</v>
      </c>
      <c r="H28" s="73">
        <v>9</v>
      </c>
      <c r="I28" s="234">
        <v>9</v>
      </c>
      <c r="J28" s="93">
        <v>9</v>
      </c>
      <c r="K28" s="68">
        <v>8</v>
      </c>
      <c r="L28" s="68">
        <v>8</v>
      </c>
      <c r="M28" s="68">
        <v>8</v>
      </c>
      <c r="N28" s="237">
        <v>8</v>
      </c>
      <c r="O28" s="96">
        <v>8</v>
      </c>
      <c r="P28" s="62">
        <v>7</v>
      </c>
      <c r="Q28" s="62">
        <v>7</v>
      </c>
      <c r="R28" s="62">
        <v>7</v>
      </c>
      <c r="S28" s="95">
        <v>7</v>
      </c>
      <c r="T28" s="77">
        <v>6</v>
      </c>
      <c r="U28" s="56">
        <v>6</v>
      </c>
      <c r="V28" s="56">
        <v>6</v>
      </c>
      <c r="W28" s="56">
        <v>6</v>
      </c>
      <c r="X28" s="56">
        <v>6</v>
      </c>
      <c r="Y28" s="78">
        <v>6</v>
      </c>
      <c r="Z28" s="240">
        <v>5</v>
      </c>
      <c r="AA28" s="241" t="s">
        <v>26</v>
      </c>
      <c r="AB28" s="27"/>
      <c r="AC28" s="27"/>
      <c r="AD28" s="27"/>
      <c r="AE28" s="27"/>
      <c r="AF28" s="27"/>
      <c r="AG28" s="27"/>
      <c r="AH28" s="19"/>
      <c r="AI28" s="20"/>
      <c r="AJ28" s="20"/>
      <c r="AK28" s="20"/>
    </row>
    <row r="29" spans="1:39" ht="27.6" customHeight="1" thickBot="1" x14ac:dyDescent="0.4">
      <c r="A29" s="72">
        <v>9</v>
      </c>
      <c r="B29" s="73">
        <v>9</v>
      </c>
      <c r="C29" s="73">
        <v>9</v>
      </c>
      <c r="D29" s="73">
        <v>9</v>
      </c>
      <c r="E29" s="73">
        <v>9</v>
      </c>
      <c r="F29" s="73">
        <v>9</v>
      </c>
      <c r="G29" s="73">
        <v>9</v>
      </c>
      <c r="H29" s="73">
        <v>9</v>
      </c>
      <c r="I29" s="234">
        <v>9</v>
      </c>
      <c r="J29" s="93">
        <v>9</v>
      </c>
      <c r="K29" s="68">
        <v>8</v>
      </c>
      <c r="L29" s="68">
        <v>8</v>
      </c>
      <c r="M29" s="68">
        <v>8</v>
      </c>
      <c r="N29" s="237">
        <v>8</v>
      </c>
      <c r="O29" s="96">
        <v>8</v>
      </c>
      <c r="P29" s="62">
        <v>7</v>
      </c>
      <c r="Q29" s="62">
        <v>7</v>
      </c>
      <c r="R29" s="62">
        <v>7</v>
      </c>
      <c r="S29" s="95">
        <v>7</v>
      </c>
      <c r="T29" s="77">
        <v>6</v>
      </c>
      <c r="U29" s="56">
        <v>6</v>
      </c>
      <c r="V29" s="56">
        <v>6</v>
      </c>
      <c r="W29" s="56">
        <v>6</v>
      </c>
      <c r="X29" s="56">
        <v>6</v>
      </c>
      <c r="Y29" s="78">
        <v>6</v>
      </c>
      <c r="Z29" s="79">
        <v>5</v>
      </c>
      <c r="AA29" s="105">
        <v>5</v>
      </c>
      <c r="AB29" s="241" t="s">
        <v>27</v>
      </c>
      <c r="AC29" s="27"/>
      <c r="AD29" s="27"/>
      <c r="AE29" s="27"/>
      <c r="AF29" s="27"/>
      <c r="AG29" s="27"/>
      <c r="AH29" s="19"/>
      <c r="AI29" s="20"/>
      <c r="AJ29" s="20"/>
      <c r="AK29" s="20"/>
    </row>
    <row r="30" spans="1:39" ht="27.6" customHeight="1" thickBot="1" x14ac:dyDescent="0.4">
      <c r="A30" s="72">
        <v>9</v>
      </c>
      <c r="B30" s="73">
        <v>9</v>
      </c>
      <c r="C30" s="73">
        <v>9</v>
      </c>
      <c r="D30" s="73">
        <v>9</v>
      </c>
      <c r="E30" s="73">
        <v>9</v>
      </c>
      <c r="F30" s="73">
        <v>9</v>
      </c>
      <c r="G30" s="73">
        <v>9</v>
      </c>
      <c r="H30" s="73">
        <v>9</v>
      </c>
      <c r="I30" s="234">
        <v>9</v>
      </c>
      <c r="J30" s="93">
        <v>9</v>
      </c>
      <c r="K30" s="68">
        <v>8</v>
      </c>
      <c r="L30" s="68">
        <v>8</v>
      </c>
      <c r="M30" s="68">
        <v>8</v>
      </c>
      <c r="N30" s="237">
        <v>8</v>
      </c>
      <c r="O30" s="96">
        <v>8</v>
      </c>
      <c r="P30" s="62">
        <v>7</v>
      </c>
      <c r="Q30" s="62">
        <v>7</v>
      </c>
      <c r="R30" s="62">
        <v>7</v>
      </c>
      <c r="S30" s="95">
        <v>7</v>
      </c>
      <c r="T30" s="77">
        <v>6</v>
      </c>
      <c r="U30" s="56">
        <v>6</v>
      </c>
      <c r="V30" s="56">
        <v>6</v>
      </c>
      <c r="W30" s="56">
        <v>6</v>
      </c>
      <c r="X30" s="56">
        <v>6</v>
      </c>
      <c r="Y30" s="78">
        <v>6</v>
      </c>
      <c r="Z30" s="79">
        <v>5</v>
      </c>
      <c r="AA30" s="51">
        <v>5</v>
      </c>
      <c r="AB30" s="105">
        <v>5</v>
      </c>
      <c r="AC30" s="241" t="s">
        <v>28</v>
      </c>
      <c r="AD30" s="27"/>
      <c r="AE30" s="27"/>
      <c r="AF30" s="27"/>
      <c r="AG30" s="27"/>
      <c r="AH30" s="19"/>
      <c r="AI30" s="20"/>
      <c r="AJ30" s="20"/>
      <c r="AK30" s="20"/>
    </row>
    <row r="31" spans="1:39" ht="27.6" customHeight="1" thickBot="1" x14ac:dyDescent="0.4">
      <c r="A31" s="72">
        <v>9</v>
      </c>
      <c r="B31" s="73">
        <v>9</v>
      </c>
      <c r="C31" s="73">
        <v>9</v>
      </c>
      <c r="D31" s="73">
        <v>9</v>
      </c>
      <c r="E31" s="73">
        <v>9</v>
      </c>
      <c r="F31" s="73">
        <v>9</v>
      </c>
      <c r="G31" s="73">
        <v>9</v>
      </c>
      <c r="H31" s="73">
        <v>9</v>
      </c>
      <c r="I31" s="234">
        <v>9</v>
      </c>
      <c r="J31" s="93">
        <v>9</v>
      </c>
      <c r="K31" s="68">
        <v>8</v>
      </c>
      <c r="L31" s="68">
        <v>8</v>
      </c>
      <c r="M31" s="68">
        <v>8</v>
      </c>
      <c r="N31" s="237">
        <v>8</v>
      </c>
      <c r="O31" s="96">
        <v>8</v>
      </c>
      <c r="P31" s="62">
        <v>7</v>
      </c>
      <c r="Q31" s="62">
        <v>7</v>
      </c>
      <c r="R31" s="62">
        <v>7</v>
      </c>
      <c r="S31" s="95">
        <v>7</v>
      </c>
      <c r="T31" s="77">
        <v>6</v>
      </c>
      <c r="U31" s="56">
        <v>6</v>
      </c>
      <c r="V31" s="56">
        <v>6</v>
      </c>
      <c r="W31" s="56">
        <v>6</v>
      </c>
      <c r="X31" s="56">
        <v>6</v>
      </c>
      <c r="Y31" s="78">
        <v>6</v>
      </c>
      <c r="Z31" s="79">
        <v>5</v>
      </c>
      <c r="AA31" s="51">
        <v>5</v>
      </c>
      <c r="AB31" s="51">
        <v>5</v>
      </c>
      <c r="AC31" s="105">
        <v>5</v>
      </c>
      <c r="AD31" s="242" t="s">
        <v>35</v>
      </c>
      <c r="AE31" s="27"/>
      <c r="AF31" s="27"/>
      <c r="AG31" s="27"/>
      <c r="AH31" s="19"/>
      <c r="AI31" s="20"/>
      <c r="AJ31" s="20"/>
      <c r="AK31" s="20"/>
    </row>
    <row r="32" spans="1:39" ht="27.6" customHeight="1" thickBot="1" x14ac:dyDescent="0.4">
      <c r="A32" s="72">
        <v>9</v>
      </c>
      <c r="B32" s="73">
        <v>9</v>
      </c>
      <c r="C32" s="73">
        <v>9</v>
      </c>
      <c r="D32" s="73">
        <v>9</v>
      </c>
      <c r="E32" s="73">
        <v>9</v>
      </c>
      <c r="F32" s="73">
        <v>9</v>
      </c>
      <c r="G32" s="73">
        <v>9</v>
      </c>
      <c r="H32" s="73">
        <v>9</v>
      </c>
      <c r="I32" s="234">
        <v>9</v>
      </c>
      <c r="J32" s="93">
        <v>9</v>
      </c>
      <c r="K32" s="68">
        <v>8</v>
      </c>
      <c r="L32" s="68">
        <v>8</v>
      </c>
      <c r="M32" s="68">
        <v>8</v>
      </c>
      <c r="N32" s="237">
        <v>8</v>
      </c>
      <c r="O32" s="96">
        <v>8</v>
      </c>
      <c r="P32" s="62">
        <v>7</v>
      </c>
      <c r="Q32" s="62">
        <v>7</v>
      </c>
      <c r="R32" s="62">
        <v>7</v>
      </c>
      <c r="S32" s="95">
        <v>7</v>
      </c>
      <c r="T32" s="77">
        <v>6</v>
      </c>
      <c r="U32" s="56">
        <v>6</v>
      </c>
      <c r="V32" s="56">
        <v>6</v>
      </c>
      <c r="W32" s="56">
        <v>6</v>
      </c>
      <c r="X32" s="56">
        <v>6</v>
      </c>
      <c r="Y32" s="78">
        <v>6</v>
      </c>
      <c r="Z32" s="79">
        <v>5</v>
      </c>
      <c r="AA32" s="51">
        <v>5</v>
      </c>
      <c r="AB32" s="51">
        <v>5</v>
      </c>
      <c r="AC32" s="51">
        <v>5</v>
      </c>
      <c r="AD32" s="105">
        <v>5</v>
      </c>
      <c r="AE32" s="241" t="s">
        <v>30</v>
      </c>
      <c r="AF32" s="27"/>
      <c r="AG32" s="27"/>
      <c r="AH32" s="19"/>
      <c r="AI32" s="20"/>
      <c r="AJ32" s="20"/>
      <c r="AK32" s="20"/>
    </row>
    <row r="33" spans="1:37" ht="27.6" customHeight="1" thickBot="1" x14ac:dyDescent="0.4">
      <c r="A33" s="72">
        <v>9</v>
      </c>
      <c r="B33" s="73">
        <v>9</v>
      </c>
      <c r="C33" s="73">
        <v>9</v>
      </c>
      <c r="D33" s="73">
        <v>9</v>
      </c>
      <c r="E33" s="73">
        <v>9</v>
      </c>
      <c r="F33" s="73">
        <v>9</v>
      </c>
      <c r="G33" s="73">
        <v>9</v>
      </c>
      <c r="H33" s="73">
        <v>9</v>
      </c>
      <c r="I33" s="234">
        <v>9</v>
      </c>
      <c r="J33" s="93">
        <v>9</v>
      </c>
      <c r="K33" s="68">
        <v>8</v>
      </c>
      <c r="L33" s="68">
        <v>8</v>
      </c>
      <c r="M33" s="68">
        <v>8</v>
      </c>
      <c r="N33" s="237">
        <v>8</v>
      </c>
      <c r="O33" s="96">
        <v>8</v>
      </c>
      <c r="P33" s="62">
        <v>7</v>
      </c>
      <c r="Q33" s="62">
        <v>7</v>
      </c>
      <c r="R33" s="62">
        <v>7</v>
      </c>
      <c r="S33" s="95">
        <v>7</v>
      </c>
      <c r="T33" s="77">
        <v>6</v>
      </c>
      <c r="U33" s="56">
        <v>6</v>
      </c>
      <c r="V33" s="56">
        <v>6</v>
      </c>
      <c r="W33" s="56">
        <v>6</v>
      </c>
      <c r="X33" s="56">
        <v>6</v>
      </c>
      <c r="Y33" s="78">
        <v>6</v>
      </c>
      <c r="Z33" s="79">
        <v>5</v>
      </c>
      <c r="AA33" s="51">
        <v>5</v>
      </c>
      <c r="AB33" s="51">
        <v>5</v>
      </c>
      <c r="AC33" s="51">
        <v>5</v>
      </c>
      <c r="AD33" s="51">
        <v>5</v>
      </c>
      <c r="AE33" s="105">
        <v>5</v>
      </c>
      <c r="AF33" s="241" t="s">
        <v>44</v>
      </c>
      <c r="AG33" s="27"/>
      <c r="AH33" s="19"/>
      <c r="AI33" s="20"/>
      <c r="AJ33" s="20"/>
      <c r="AK33" s="20"/>
    </row>
    <row r="34" spans="1:37" ht="27.6" customHeight="1" thickBot="1" x14ac:dyDescent="0.4">
      <c r="A34" s="72">
        <v>9</v>
      </c>
      <c r="B34" s="73">
        <v>9</v>
      </c>
      <c r="C34" s="73">
        <v>9</v>
      </c>
      <c r="D34" s="73">
        <v>9</v>
      </c>
      <c r="E34" s="73">
        <v>9</v>
      </c>
      <c r="F34" s="73">
        <v>9</v>
      </c>
      <c r="G34" s="73">
        <v>9</v>
      </c>
      <c r="H34" s="73">
        <v>9</v>
      </c>
      <c r="I34" s="234">
        <v>9</v>
      </c>
      <c r="J34" s="93">
        <v>9</v>
      </c>
      <c r="K34" s="68">
        <v>8</v>
      </c>
      <c r="L34" s="68">
        <v>8</v>
      </c>
      <c r="M34" s="68">
        <v>8</v>
      </c>
      <c r="N34" s="237">
        <v>8</v>
      </c>
      <c r="O34" s="96">
        <v>8</v>
      </c>
      <c r="P34" s="62">
        <v>7</v>
      </c>
      <c r="Q34" s="62">
        <v>7</v>
      </c>
      <c r="R34" s="62">
        <v>7</v>
      </c>
      <c r="S34" s="95">
        <v>7</v>
      </c>
      <c r="T34" s="77">
        <v>6</v>
      </c>
      <c r="U34" s="56">
        <v>6</v>
      </c>
      <c r="V34" s="56">
        <v>6</v>
      </c>
      <c r="W34" s="56">
        <v>6</v>
      </c>
      <c r="X34" s="56">
        <v>6</v>
      </c>
      <c r="Y34" s="78">
        <v>6</v>
      </c>
      <c r="Z34" s="79">
        <v>5</v>
      </c>
      <c r="AA34" s="51">
        <v>5</v>
      </c>
      <c r="AB34" s="51">
        <v>5</v>
      </c>
      <c r="AC34" s="51">
        <v>5</v>
      </c>
      <c r="AD34" s="51">
        <v>5</v>
      </c>
      <c r="AE34" s="51">
        <v>5</v>
      </c>
      <c r="AF34" s="105">
        <v>5</v>
      </c>
      <c r="AG34" s="241" t="s">
        <v>45</v>
      </c>
      <c r="AH34" s="19"/>
      <c r="AI34" s="20"/>
      <c r="AJ34" s="20"/>
      <c r="AK34" s="20"/>
    </row>
    <row r="35" spans="1:37" ht="27.6" customHeight="1" thickBot="1" x14ac:dyDescent="0.3">
      <c r="A35" s="74">
        <v>9</v>
      </c>
      <c r="B35" s="75">
        <v>9</v>
      </c>
      <c r="C35" s="75">
        <v>9</v>
      </c>
      <c r="D35" s="75">
        <v>9</v>
      </c>
      <c r="E35" s="75">
        <v>9</v>
      </c>
      <c r="F35" s="75">
        <v>9</v>
      </c>
      <c r="G35" s="75">
        <v>9</v>
      </c>
      <c r="H35" s="75">
        <v>9</v>
      </c>
      <c r="I35" s="235">
        <v>9</v>
      </c>
      <c r="J35" s="94">
        <v>9</v>
      </c>
      <c r="K35" s="97">
        <v>8</v>
      </c>
      <c r="L35" s="97">
        <v>8</v>
      </c>
      <c r="M35" s="97">
        <v>8</v>
      </c>
      <c r="N35" s="238">
        <v>8</v>
      </c>
      <c r="O35" s="98">
        <v>8</v>
      </c>
      <c r="P35" s="99">
        <v>7</v>
      </c>
      <c r="Q35" s="99">
        <v>7</v>
      </c>
      <c r="R35" s="99">
        <v>7</v>
      </c>
      <c r="S35" s="100">
        <v>7</v>
      </c>
      <c r="T35" s="101">
        <v>6</v>
      </c>
      <c r="U35" s="102">
        <v>6</v>
      </c>
      <c r="V35" s="102">
        <v>6</v>
      </c>
      <c r="W35" s="102">
        <v>6</v>
      </c>
      <c r="X35" s="102">
        <v>6</v>
      </c>
      <c r="Y35" s="103">
        <v>6</v>
      </c>
      <c r="Z35" s="104">
        <v>5</v>
      </c>
      <c r="AA35" s="106">
        <v>5</v>
      </c>
      <c r="AB35" s="106">
        <v>5</v>
      </c>
      <c r="AC35" s="106">
        <v>5</v>
      </c>
      <c r="AD35" s="106">
        <v>5</v>
      </c>
      <c r="AE35" s="106">
        <v>5</v>
      </c>
      <c r="AF35" s="106">
        <v>5</v>
      </c>
      <c r="AG35" s="107">
        <v>5</v>
      </c>
      <c r="AH35" s="243" t="s">
        <v>46</v>
      </c>
      <c r="AI35" s="20"/>
      <c r="AJ35" s="20"/>
      <c r="AK35" s="20"/>
    </row>
    <row r="36" spans="1:37" ht="24.95" customHeight="1" thickTop="1" thickBot="1" x14ac:dyDescent="0.3">
      <c r="G36" s="11"/>
      <c r="H36" s="11"/>
      <c r="I36" s="11"/>
      <c r="J36" s="11"/>
      <c r="K36" s="11"/>
      <c r="L36" s="11"/>
      <c r="M36" s="11"/>
      <c r="N36" s="11"/>
      <c r="S36" s="10"/>
      <c r="T36" s="10"/>
      <c r="U36" s="10"/>
      <c r="V36" s="10"/>
      <c r="W36" s="10"/>
      <c r="X36" s="10"/>
      <c r="Y36" s="10"/>
      <c r="AA36" s="29"/>
    </row>
    <row r="37" spans="1:37" ht="24.95" customHeight="1" thickTop="1" x14ac:dyDescent="0.25">
      <c r="A37" s="109">
        <v>5</v>
      </c>
      <c r="B37" s="42" t="s">
        <v>47</v>
      </c>
      <c r="C37" s="31"/>
      <c r="D37" s="11"/>
      <c r="H37" s="11"/>
      <c r="I37" s="13"/>
      <c r="J37" s="11"/>
      <c r="K37" s="11"/>
      <c r="L37" s="11"/>
      <c r="M37" s="11"/>
      <c r="N37" s="11"/>
      <c r="S37" s="10"/>
      <c r="T37" s="10"/>
      <c r="U37" s="10"/>
      <c r="V37" s="10"/>
      <c r="W37" s="10"/>
      <c r="X37" s="10"/>
      <c r="Y37" s="10"/>
    </row>
    <row r="38" spans="1:37" ht="24.75" customHeight="1" x14ac:dyDescent="0.25">
      <c r="A38" s="110">
        <v>6</v>
      </c>
      <c r="B38" s="43" t="s">
        <v>48</v>
      </c>
      <c r="C38" s="39"/>
      <c r="D38" s="11"/>
      <c r="H38" s="11"/>
      <c r="I38" s="11"/>
      <c r="J38" s="11"/>
      <c r="K38" s="11"/>
      <c r="L38" s="11"/>
      <c r="M38" s="11"/>
      <c r="N38" s="11"/>
      <c r="S38" s="10"/>
      <c r="T38" s="10"/>
      <c r="U38" s="10"/>
      <c r="V38" s="10"/>
      <c r="W38" s="10"/>
      <c r="X38" s="10"/>
      <c r="Y38" s="10"/>
    </row>
    <row r="39" spans="1:37" ht="24.95" customHeight="1" x14ac:dyDescent="0.25">
      <c r="A39" s="111">
        <v>7</v>
      </c>
      <c r="B39" s="44" t="s">
        <v>49</v>
      </c>
      <c r="C39" s="40"/>
      <c r="D39" s="11"/>
      <c r="H39" s="11"/>
      <c r="I39" s="11"/>
      <c r="J39" s="11"/>
      <c r="K39" s="11"/>
      <c r="L39" s="11"/>
      <c r="M39" s="11"/>
      <c r="N39" s="11"/>
      <c r="S39" s="10"/>
      <c r="T39" s="10"/>
      <c r="U39" s="10"/>
      <c r="V39" s="10"/>
      <c r="W39" s="10"/>
      <c r="X39" s="10"/>
      <c r="Y39" s="10"/>
    </row>
    <row r="40" spans="1:37" ht="24.95" customHeight="1" x14ac:dyDescent="0.25">
      <c r="A40" s="112">
        <v>8</v>
      </c>
      <c r="B40" s="45" t="s">
        <v>50</v>
      </c>
      <c r="C40" s="41"/>
      <c r="S40" s="10"/>
      <c r="T40" s="10"/>
      <c r="U40" s="10"/>
      <c r="V40" s="10"/>
      <c r="W40" s="10"/>
      <c r="X40" s="10"/>
      <c r="Y40" s="10"/>
    </row>
    <row r="41" spans="1:37" ht="24.95" customHeight="1" thickBot="1" x14ac:dyDescent="0.3">
      <c r="A41" s="113">
        <v>9</v>
      </c>
      <c r="B41" s="46" t="s">
        <v>51</v>
      </c>
      <c r="C41" s="30"/>
      <c r="S41" s="10"/>
      <c r="T41" s="10"/>
      <c r="U41" s="10"/>
      <c r="V41" s="10"/>
      <c r="W41" s="10"/>
      <c r="X41" s="10"/>
      <c r="Y41" s="10"/>
    </row>
    <row r="42" spans="1:37" ht="24.95" customHeight="1" thickTop="1" x14ac:dyDescent="0.25"/>
    <row r="43" spans="1:37" ht="24.95" customHeight="1" x14ac:dyDescent="0.25"/>
  </sheetData>
  <printOptions horizontalCentered="1" verticalCentered="1"/>
  <pageMargins left="0.59055118110236227" right="0.59055118110236227" top="1.1811023622047245" bottom="0.55118110236220474" header="0.70866141732283472" footer="0.31496062992125984"/>
  <pageSetup paperSize="9" scale="32" orientation="landscape" r:id="rId1"/>
  <headerFooter>
    <oddHeader>&amp;C&amp;"-,Pogrubiony"&amp;20&amp;ULinia 315&amp;"-,Standardowy"&amp;11&amp;U
&amp;"-,Pogrubiony"&amp;18Świdnica&amp;"-,Standardowy" ÷ &amp;"-,Pogrubiony"Żarów&amp;"-,Standardowy"/Buków/Łażany/Mikoszowa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activeCell="B18" sqref="B18"/>
    </sheetView>
  </sheetViews>
  <sheetFormatPr defaultRowHeight="15" x14ac:dyDescent="0.25"/>
  <cols>
    <col min="1" max="1" width="5.7109375" customWidth="1"/>
    <col min="2" max="2" width="56.7109375" customWidth="1"/>
    <col min="3" max="10" width="14.7109375" customWidth="1"/>
  </cols>
  <sheetData>
    <row r="1" spans="1:10" ht="46.5" customHeight="1" thickTop="1" thickBot="1" x14ac:dyDescent="0.3">
      <c r="A1" s="1" t="s">
        <v>0</v>
      </c>
      <c r="B1" s="2" t="s">
        <v>39</v>
      </c>
      <c r="C1" s="3" t="s">
        <v>77</v>
      </c>
      <c r="D1" s="4" t="s">
        <v>63</v>
      </c>
      <c r="E1" s="4" t="s">
        <v>64</v>
      </c>
      <c r="F1" s="4" t="s">
        <v>65</v>
      </c>
      <c r="G1" s="4" t="s">
        <v>66</v>
      </c>
      <c r="H1" s="4" t="s">
        <v>67</v>
      </c>
      <c r="I1" s="4" t="s">
        <v>68</v>
      </c>
      <c r="J1" s="5" t="s">
        <v>69</v>
      </c>
    </row>
    <row r="2" spans="1:10" ht="30" customHeight="1" x14ac:dyDescent="0.25">
      <c r="A2" s="120" t="s">
        <v>53</v>
      </c>
      <c r="B2" s="121" t="s">
        <v>58</v>
      </c>
      <c r="C2" s="213">
        <v>5</v>
      </c>
      <c r="D2" s="136">
        <f>$C2*0.67</f>
        <v>3.35</v>
      </c>
      <c r="E2" s="136">
        <f>$C2*0.63</f>
        <v>3.15</v>
      </c>
      <c r="F2" s="136">
        <f>$C2*0.51</f>
        <v>2.5499999999999998</v>
      </c>
      <c r="G2" s="136">
        <f>$C2*0.49</f>
        <v>2.4500000000000002</v>
      </c>
      <c r="H2" s="136">
        <f>$C2*0.22</f>
        <v>1.1000000000000001</v>
      </c>
      <c r="I2" s="136">
        <f>$C2*0.07</f>
        <v>0.35000000000000003</v>
      </c>
      <c r="J2" s="137">
        <f>$C2*0.05</f>
        <v>0.25</v>
      </c>
    </row>
    <row r="3" spans="1:10" ht="30" customHeight="1" x14ac:dyDescent="0.25">
      <c r="A3" s="122" t="s">
        <v>54</v>
      </c>
      <c r="B3" s="123" t="s">
        <v>59</v>
      </c>
      <c r="C3" s="214">
        <v>6</v>
      </c>
      <c r="D3" s="138">
        <f t="shared" ref="D3:D42" si="0">$C3*0.67</f>
        <v>4.0200000000000005</v>
      </c>
      <c r="E3" s="138">
        <f t="shared" ref="E3:E42" si="1">$C3*0.63</f>
        <v>3.7800000000000002</v>
      </c>
      <c r="F3" s="138">
        <f t="shared" ref="F3:F42" si="2">$C3*0.51</f>
        <v>3.06</v>
      </c>
      <c r="G3" s="138">
        <f t="shared" ref="G3:G42" si="3">$C3*0.49</f>
        <v>2.94</v>
      </c>
      <c r="H3" s="138">
        <f t="shared" ref="H3:H42" si="4">$C3*0.22</f>
        <v>1.32</v>
      </c>
      <c r="I3" s="138">
        <f t="shared" ref="I3:I42" si="5">$C3*0.07</f>
        <v>0.42000000000000004</v>
      </c>
      <c r="J3" s="139">
        <f t="shared" ref="J3:J42" si="6">$C3*0.05</f>
        <v>0.30000000000000004</v>
      </c>
    </row>
    <row r="4" spans="1:10" ht="30" customHeight="1" x14ac:dyDescent="0.25">
      <c r="A4" s="124" t="s">
        <v>55</v>
      </c>
      <c r="B4" s="125" t="s">
        <v>60</v>
      </c>
      <c r="C4" s="215">
        <v>7</v>
      </c>
      <c r="D4" s="140">
        <f t="shared" si="0"/>
        <v>4.6900000000000004</v>
      </c>
      <c r="E4" s="140">
        <f t="shared" si="1"/>
        <v>4.41</v>
      </c>
      <c r="F4" s="140">
        <f t="shared" si="2"/>
        <v>3.5700000000000003</v>
      </c>
      <c r="G4" s="140">
        <f t="shared" si="3"/>
        <v>3.4299999999999997</v>
      </c>
      <c r="H4" s="140">
        <f t="shared" si="4"/>
        <v>1.54</v>
      </c>
      <c r="I4" s="140">
        <f t="shared" si="5"/>
        <v>0.49000000000000005</v>
      </c>
      <c r="J4" s="141">
        <f t="shared" si="6"/>
        <v>0.35000000000000003</v>
      </c>
    </row>
    <row r="5" spans="1:10" ht="30" customHeight="1" x14ac:dyDescent="0.25">
      <c r="A5" s="126" t="s">
        <v>56</v>
      </c>
      <c r="B5" s="127" t="s">
        <v>61</v>
      </c>
      <c r="C5" s="216">
        <v>8</v>
      </c>
      <c r="D5" s="142">
        <f t="shared" si="0"/>
        <v>5.36</v>
      </c>
      <c r="E5" s="142">
        <f t="shared" si="1"/>
        <v>5.04</v>
      </c>
      <c r="F5" s="142">
        <f t="shared" si="2"/>
        <v>4.08</v>
      </c>
      <c r="G5" s="142">
        <f t="shared" si="3"/>
        <v>3.92</v>
      </c>
      <c r="H5" s="142">
        <f t="shared" si="4"/>
        <v>1.76</v>
      </c>
      <c r="I5" s="142">
        <f t="shared" si="5"/>
        <v>0.56000000000000005</v>
      </c>
      <c r="J5" s="143">
        <f t="shared" si="6"/>
        <v>0.4</v>
      </c>
    </row>
    <row r="6" spans="1:10" ht="30" customHeight="1" thickBot="1" x14ac:dyDescent="0.3">
      <c r="A6" s="128" t="s">
        <v>57</v>
      </c>
      <c r="B6" s="129" t="s">
        <v>62</v>
      </c>
      <c r="C6" s="217">
        <v>9</v>
      </c>
      <c r="D6" s="144">
        <f t="shared" si="0"/>
        <v>6.03</v>
      </c>
      <c r="E6" s="144">
        <f t="shared" si="1"/>
        <v>5.67</v>
      </c>
      <c r="F6" s="144">
        <f t="shared" si="2"/>
        <v>4.59</v>
      </c>
      <c r="G6" s="144">
        <f t="shared" si="3"/>
        <v>4.41</v>
      </c>
      <c r="H6" s="144">
        <f t="shared" si="4"/>
        <v>1.98</v>
      </c>
      <c r="I6" s="144">
        <f t="shared" si="5"/>
        <v>0.63000000000000012</v>
      </c>
      <c r="J6" s="145">
        <f t="shared" si="6"/>
        <v>0.45</v>
      </c>
    </row>
    <row r="7" spans="1:10" ht="20.100000000000001" customHeight="1" x14ac:dyDescent="0.25">
      <c r="A7" s="7">
        <v>1</v>
      </c>
      <c r="B7" s="8" t="s">
        <v>1</v>
      </c>
      <c r="C7" s="223" t="s">
        <v>33</v>
      </c>
      <c r="D7" s="224" t="s">
        <v>33</v>
      </c>
      <c r="E7" s="224" t="s">
        <v>33</v>
      </c>
      <c r="F7" s="224" t="s">
        <v>33</v>
      </c>
      <c r="G7" s="224" t="s">
        <v>33</v>
      </c>
      <c r="H7" s="224" t="s">
        <v>33</v>
      </c>
      <c r="I7" s="224" t="s">
        <v>33</v>
      </c>
      <c r="J7" s="225" t="s">
        <v>33</v>
      </c>
    </row>
    <row r="8" spans="1:10" ht="20.100000000000001" customHeight="1" x14ac:dyDescent="0.25">
      <c r="A8" s="146">
        <v>2</v>
      </c>
      <c r="B8" s="147" t="s">
        <v>2</v>
      </c>
      <c r="C8" s="148">
        <f>$C$2</f>
        <v>5</v>
      </c>
      <c r="D8" s="149">
        <f t="shared" si="0"/>
        <v>3.35</v>
      </c>
      <c r="E8" s="149">
        <f t="shared" si="1"/>
        <v>3.15</v>
      </c>
      <c r="F8" s="149">
        <f t="shared" si="2"/>
        <v>2.5499999999999998</v>
      </c>
      <c r="G8" s="149">
        <f t="shared" si="3"/>
        <v>2.4500000000000002</v>
      </c>
      <c r="H8" s="149">
        <f t="shared" si="4"/>
        <v>1.1000000000000001</v>
      </c>
      <c r="I8" s="149">
        <f t="shared" si="5"/>
        <v>0.35000000000000003</v>
      </c>
      <c r="J8" s="150">
        <f t="shared" si="6"/>
        <v>0.25</v>
      </c>
    </row>
    <row r="9" spans="1:10" ht="20.100000000000001" customHeight="1" x14ac:dyDescent="0.25">
      <c r="A9" s="146">
        <v>3</v>
      </c>
      <c r="B9" s="147" t="s">
        <v>3</v>
      </c>
      <c r="C9" s="148">
        <f t="shared" ref="C9:C16" si="7">$C$2</f>
        <v>5</v>
      </c>
      <c r="D9" s="149">
        <f t="shared" si="0"/>
        <v>3.35</v>
      </c>
      <c r="E9" s="149">
        <f t="shared" si="1"/>
        <v>3.15</v>
      </c>
      <c r="F9" s="149">
        <f t="shared" si="2"/>
        <v>2.5499999999999998</v>
      </c>
      <c r="G9" s="149">
        <f t="shared" si="3"/>
        <v>2.4500000000000002</v>
      </c>
      <c r="H9" s="149">
        <f t="shared" si="4"/>
        <v>1.1000000000000001</v>
      </c>
      <c r="I9" s="149">
        <f t="shared" si="5"/>
        <v>0.35000000000000003</v>
      </c>
      <c r="J9" s="150">
        <f t="shared" si="6"/>
        <v>0.25</v>
      </c>
    </row>
    <row r="10" spans="1:10" ht="20.100000000000001" customHeight="1" x14ac:dyDescent="0.25">
      <c r="A10" s="146">
        <v>4</v>
      </c>
      <c r="B10" s="147" t="s">
        <v>4</v>
      </c>
      <c r="C10" s="148">
        <f t="shared" si="7"/>
        <v>5</v>
      </c>
      <c r="D10" s="149">
        <f t="shared" si="0"/>
        <v>3.35</v>
      </c>
      <c r="E10" s="149">
        <f t="shared" si="1"/>
        <v>3.15</v>
      </c>
      <c r="F10" s="149">
        <f t="shared" si="2"/>
        <v>2.5499999999999998</v>
      </c>
      <c r="G10" s="149">
        <f t="shared" si="3"/>
        <v>2.4500000000000002</v>
      </c>
      <c r="H10" s="149">
        <f t="shared" si="4"/>
        <v>1.1000000000000001</v>
      </c>
      <c r="I10" s="149">
        <f t="shared" si="5"/>
        <v>0.35000000000000003</v>
      </c>
      <c r="J10" s="150">
        <f t="shared" si="6"/>
        <v>0.25</v>
      </c>
    </row>
    <row r="11" spans="1:10" ht="20.100000000000001" customHeight="1" x14ac:dyDescent="0.25">
      <c r="A11" s="146">
        <v>5</v>
      </c>
      <c r="B11" s="147" t="s">
        <v>5</v>
      </c>
      <c r="C11" s="148">
        <f t="shared" si="7"/>
        <v>5</v>
      </c>
      <c r="D11" s="149">
        <f t="shared" si="0"/>
        <v>3.35</v>
      </c>
      <c r="E11" s="149">
        <f t="shared" si="1"/>
        <v>3.15</v>
      </c>
      <c r="F11" s="149">
        <f t="shared" si="2"/>
        <v>2.5499999999999998</v>
      </c>
      <c r="G11" s="149">
        <f t="shared" si="3"/>
        <v>2.4500000000000002</v>
      </c>
      <c r="H11" s="149">
        <f t="shared" si="4"/>
        <v>1.1000000000000001</v>
      </c>
      <c r="I11" s="149">
        <f t="shared" si="5"/>
        <v>0.35000000000000003</v>
      </c>
      <c r="J11" s="150">
        <f t="shared" si="6"/>
        <v>0.25</v>
      </c>
    </row>
    <row r="12" spans="1:10" ht="20.100000000000001" customHeight="1" x14ac:dyDescent="0.25">
      <c r="A12" s="146">
        <v>6</v>
      </c>
      <c r="B12" s="147" t="s">
        <v>6</v>
      </c>
      <c r="C12" s="148">
        <f t="shared" si="7"/>
        <v>5</v>
      </c>
      <c r="D12" s="149">
        <f t="shared" si="0"/>
        <v>3.35</v>
      </c>
      <c r="E12" s="149">
        <f t="shared" si="1"/>
        <v>3.15</v>
      </c>
      <c r="F12" s="149">
        <f t="shared" si="2"/>
        <v>2.5499999999999998</v>
      </c>
      <c r="G12" s="149">
        <f t="shared" si="3"/>
        <v>2.4500000000000002</v>
      </c>
      <c r="H12" s="149">
        <f t="shared" si="4"/>
        <v>1.1000000000000001</v>
      </c>
      <c r="I12" s="149">
        <f t="shared" si="5"/>
        <v>0.35000000000000003</v>
      </c>
      <c r="J12" s="150">
        <f t="shared" si="6"/>
        <v>0.25</v>
      </c>
    </row>
    <row r="13" spans="1:10" ht="20.100000000000001" customHeight="1" thickBot="1" x14ac:dyDescent="0.3">
      <c r="A13" s="151">
        <v>7</v>
      </c>
      <c r="B13" s="152" t="s">
        <v>7</v>
      </c>
      <c r="C13" s="153">
        <f t="shared" si="7"/>
        <v>5</v>
      </c>
      <c r="D13" s="154">
        <f t="shared" si="0"/>
        <v>3.35</v>
      </c>
      <c r="E13" s="154">
        <f t="shared" si="1"/>
        <v>3.15</v>
      </c>
      <c r="F13" s="154">
        <f t="shared" si="2"/>
        <v>2.5499999999999998</v>
      </c>
      <c r="G13" s="154">
        <f t="shared" si="3"/>
        <v>2.4500000000000002</v>
      </c>
      <c r="H13" s="154">
        <f t="shared" si="4"/>
        <v>1.1000000000000001</v>
      </c>
      <c r="I13" s="154">
        <f t="shared" si="5"/>
        <v>0.35000000000000003</v>
      </c>
      <c r="J13" s="155">
        <f t="shared" si="6"/>
        <v>0.25</v>
      </c>
    </row>
    <row r="14" spans="1:10" ht="20.100000000000001" customHeight="1" x14ac:dyDescent="0.25">
      <c r="A14" s="156">
        <v>8</v>
      </c>
      <c r="B14" s="157" t="s">
        <v>8</v>
      </c>
      <c r="C14" s="158">
        <f t="shared" si="7"/>
        <v>5</v>
      </c>
      <c r="D14" s="159">
        <f t="shared" si="0"/>
        <v>3.35</v>
      </c>
      <c r="E14" s="159">
        <f t="shared" si="1"/>
        <v>3.15</v>
      </c>
      <c r="F14" s="159">
        <f t="shared" si="2"/>
        <v>2.5499999999999998</v>
      </c>
      <c r="G14" s="159">
        <f t="shared" si="3"/>
        <v>2.4500000000000002</v>
      </c>
      <c r="H14" s="159">
        <f t="shared" si="4"/>
        <v>1.1000000000000001</v>
      </c>
      <c r="I14" s="159">
        <f t="shared" si="5"/>
        <v>0.35000000000000003</v>
      </c>
      <c r="J14" s="160">
        <f t="shared" si="6"/>
        <v>0.25</v>
      </c>
    </row>
    <row r="15" spans="1:10" ht="20.100000000000001" customHeight="1" x14ac:dyDescent="0.25">
      <c r="A15" s="146">
        <v>9</v>
      </c>
      <c r="B15" s="147" t="s">
        <v>9</v>
      </c>
      <c r="C15" s="148">
        <f t="shared" si="7"/>
        <v>5</v>
      </c>
      <c r="D15" s="149">
        <f t="shared" si="0"/>
        <v>3.35</v>
      </c>
      <c r="E15" s="149">
        <f t="shared" si="1"/>
        <v>3.15</v>
      </c>
      <c r="F15" s="149">
        <f t="shared" si="2"/>
        <v>2.5499999999999998</v>
      </c>
      <c r="G15" s="149">
        <f t="shared" si="3"/>
        <v>2.4500000000000002</v>
      </c>
      <c r="H15" s="149">
        <f t="shared" si="4"/>
        <v>1.1000000000000001</v>
      </c>
      <c r="I15" s="149">
        <f t="shared" si="5"/>
        <v>0.35000000000000003</v>
      </c>
      <c r="J15" s="150">
        <f t="shared" si="6"/>
        <v>0.25</v>
      </c>
    </row>
    <row r="16" spans="1:10" ht="20.100000000000001" customHeight="1" thickBot="1" x14ac:dyDescent="0.3">
      <c r="A16" s="161">
        <v>10</v>
      </c>
      <c r="B16" s="162" t="s">
        <v>10</v>
      </c>
      <c r="C16" s="163">
        <f t="shared" si="7"/>
        <v>5</v>
      </c>
      <c r="D16" s="164">
        <f t="shared" si="0"/>
        <v>3.35</v>
      </c>
      <c r="E16" s="164">
        <f t="shared" si="1"/>
        <v>3.15</v>
      </c>
      <c r="F16" s="164">
        <f t="shared" si="2"/>
        <v>2.5499999999999998</v>
      </c>
      <c r="G16" s="164">
        <f t="shared" si="3"/>
        <v>2.4500000000000002</v>
      </c>
      <c r="H16" s="164">
        <f t="shared" si="4"/>
        <v>1.1000000000000001</v>
      </c>
      <c r="I16" s="164">
        <f t="shared" si="5"/>
        <v>0.35000000000000003</v>
      </c>
      <c r="J16" s="155">
        <f t="shared" si="6"/>
        <v>0.25</v>
      </c>
    </row>
    <row r="17" spans="1:10" ht="20.100000000000001" customHeight="1" x14ac:dyDescent="0.25">
      <c r="A17" s="171">
        <v>11</v>
      </c>
      <c r="B17" s="172" t="s">
        <v>11</v>
      </c>
      <c r="C17" s="173">
        <f>$C$3</f>
        <v>6</v>
      </c>
      <c r="D17" s="174">
        <f t="shared" si="0"/>
        <v>4.0200000000000005</v>
      </c>
      <c r="E17" s="174">
        <f t="shared" si="1"/>
        <v>3.7800000000000002</v>
      </c>
      <c r="F17" s="174">
        <f t="shared" si="2"/>
        <v>3.06</v>
      </c>
      <c r="G17" s="174">
        <f t="shared" si="3"/>
        <v>2.94</v>
      </c>
      <c r="H17" s="174">
        <f t="shared" si="4"/>
        <v>1.32</v>
      </c>
      <c r="I17" s="174">
        <f t="shared" si="5"/>
        <v>0.42000000000000004</v>
      </c>
      <c r="J17" s="175">
        <f t="shared" si="6"/>
        <v>0.30000000000000004</v>
      </c>
    </row>
    <row r="18" spans="1:10" ht="20.100000000000001" customHeight="1" x14ac:dyDescent="0.25">
      <c r="A18" s="114">
        <v>12</v>
      </c>
      <c r="B18" s="115" t="s">
        <v>12</v>
      </c>
      <c r="C18" s="165">
        <f t="shared" ref="C18:C21" si="8">$C$3</f>
        <v>6</v>
      </c>
      <c r="D18" s="130">
        <f t="shared" si="0"/>
        <v>4.0200000000000005</v>
      </c>
      <c r="E18" s="130">
        <f t="shared" si="1"/>
        <v>3.7800000000000002</v>
      </c>
      <c r="F18" s="130">
        <f t="shared" si="2"/>
        <v>3.06</v>
      </c>
      <c r="G18" s="130">
        <f t="shared" si="3"/>
        <v>2.94</v>
      </c>
      <c r="H18" s="130">
        <f t="shared" si="4"/>
        <v>1.32</v>
      </c>
      <c r="I18" s="130">
        <f t="shared" si="5"/>
        <v>0.42000000000000004</v>
      </c>
      <c r="J18" s="131">
        <f t="shared" si="6"/>
        <v>0.30000000000000004</v>
      </c>
    </row>
    <row r="19" spans="1:10" ht="20.100000000000001" customHeight="1" x14ac:dyDescent="0.25">
      <c r="A19" s="114">
        <v>13</v>
      </c>
      <c r="B19" s="115" t="s">
        <v>13</v>
      </c>
      <c r="C19" s="165">
        <f t="shared" si="8"/>
        <v>6</v>
      </c>
      <c r="D19" s="130">
        <f t="shared" si="0"/>
        <v>4.0200000000000005</v>
      </c>
      <c r="E19" s="130">
        <f t="shared" si="1"/>
        <v>3.7800000000000002</v>
      </c>
      <c r="F19" s="130">
        <f t="shared" si="2"/>
        <v>3.06</v>
      </c>
      <c r="G19" s="130">
        <f t="shared" si="3"/>
        <v>2.94</v>
      </c>
      <c r="H19" s="130">
        <f t="shared" si="4"/>
        <v>1.32</v>
      </c>
      <c r="I19" s="130">
        <f t="shared" si="5"/>
        <v>0.42000000000000004</v>
      </c>
      <c r="J19" s="131">
        <f t="shared" si="6"/>
        <v>0.30000000000000004</v>
      </c>
    </row>
    <row r="20" spans="1:10" ht="20.100000000000001" customHeight="1" x14ac:dyDescent="0.25">
      <c r="A20" s="114">
        <v>14</v>
      </c>
      <c r="B20" s="115" t="s">
        <v>14</v>
      </c>
      <c r="C20" s="165">
        <f t="shared" si="8"/>
        <v>6</v>
      </c>
      <c r="D20" s="130">
        <f t="shared" si="0"/>
        <v>4.0200000000000005</v>
      </c>
      <c r="E20" s="130">
        <f t="shared" si="1"/>
        <v>3.7800000000000002</v>
      </c>
      <c r="F20" s="130">
        <f t="shared" si="2"/>
        <v>3.06</v>
      </c>
      <c r="G20" s="130">
        <f t="shared" si="3"/>
        <v>2.94</v>
      </c>
      <c r="H20" s="130">
        <f t="shared" si="4"/>
        <v>1.32</v>
      </c>
      <c r="I20" s="130">
        <f t="shared" si="5"/>
        <v>0.42000000000000004</v>
      </c>
      <c r="J20" s="131">
        <f t="shared" si="6"/>
        <v>0.30000000000000004</v>
      </c>
    </row>
    <row r="21" spans="1:10" ht="20.100000000000001" customHeight="1" thickBot="1" x14ac:dyDescent="0.3">
      <c r="A21" s="166">
        <v>15</v>
      </c>
      <c r="B21" s="167" t="s">
        <v>15</v>
      </c>
      <c r="C21" s="168">
        <f t="shared" si="8"/>
        <v>6</v>
      </c>
      <c r="D21" s="169">
        <f t="shared" si="0"/>
        <v>4.0200000000000005</v>
      </c>
      <c r="E21" s="169">
        <f t="shared" si="1"/>
        <v>3.7800000000000002</v>
      </c>
      <c r="F21" s="169">
        <f t="shared" si="2"/>
        <v>3.06</v>
      </c>
      <c r="G21" s="169">
        <f t="shared" si="3"/>
        <v>2.94</v>
      </c>
      <c r="H21" s="169">
        <f t="shared" si="4"/>
        <v>1.32</v>
      </c>
      <c r="I21" s="169">
        <f t="shared" si="5"/>
        <v>0.42000000000000004</v>
      </c>
      <c r="J21" s="170">
        <f t="shared" si="6"/>
        <v>0.30000000000000004</v>
      </c>
    </row>
    <row r="22" spans="1:10" ht="20.100000000000001" customHeight="1" x14ac:dyDescent="0.25">
      <c r="A22" s="187">
        <v>16</v>
      </c>
      <c r="B22" s="188" t="s">
        <v>17</v>
      </c>
      <c r="C22" s="189">
        <f>$C$4</f>
        <v>7</v>
      </c>
      <c r="D22" s="190">
        <f t="shared" si="0"/>
        <v>4.6900000000000004</v>
      </c>
      <c r="E22" s="190">
        <f t="shared" si="1"/>
        <v>4.41</v>
      </c>
      <c r="F22" s="190">
        <f t="shared" si="2"/>
        <v>3.5700000000000003</v>
      </c>
      <c r="G22" s="190">
        <f t="shared" si="3"/>
        <v>3.4299999999999997</v>
      </c>
      <c r="H22" s="190">
        <f t="shared" si="4"/>
        <v>1.54</v>
      </c>
      <c r="I22" s="190">
        <f t="shared" si="5"/>
        <v>0.49000000000000005</v>
      </c>
      <c r="J22" s="191">
        <f t="shared" si="6"/>
        <v>0.35000000000000003</v>
      </c>
    </row>
    <row r="23" spans="1:10" ht="20.100000000000001" customHeight="1" x14ac:dyDescent="0.25">
      <c r="A23" s="116">
        <v>17</v>
      </c>
      <c r="B23" s="117" t="s">
        <v>16</v>
      </c>
      <c r="C23" s="192">
        <f t="shared" ref="C23:C25" si="9">$C$4</f>
        <v>7</v>
      </c>
      <c r="D23" s="132">
        <f t="shared" si="0"/>
        <v>4.6900000000000004</v>
      </c>
      <c r="E23" s="132">
        <f t="shared" si="1"/>
        <v>4.41</v>
      </c>
      <c r="F23" s="132">
        <f t="shared" si="2"/>
        <v>3.5700000000000003</v>
      </c>
      <c r="G23" s="132">
        <f t="shared" si="3"/>
        <v>3.4299999999999997</v>
      </c>
      <c r="H23" s="132">
        <f t="shared" si="4"/>
        <v>1.54</v>
      </c>
      <c r="I23" s="132">
        <f t="shared" si="5"/>
        <v>0.49000000000000005</v>
      </c>
      <c r="J23" s="133">
        <f t="shared" si="6"/>
        <v>0.35000000000000003</v>
      </c>
    </row>
    <row r="24" spans="1:10" ht="20.100000000000001" customHeight="1" x14ac:dyDescent="0.25">
      <c r="A24" s="116">
        <v>18</v>
      </c>
      <c r="B24" s="117" t="s">
        <v>18</v>
      </c>
      <c r="C24" s="192">
        <f t="shared" si="9"/>
        <v>7</v>
      </c>
      <c r="D24" s="132">
        <f t="shared" si="0"/>
        <v>4.6900000000000004</v>
      </c>
      <c r="E24" s="132">
        <f t="shared" si="1"/>
        <v>4.41</v>
      </c>
      <c r="F24" s="132">
        <f t="shared" si="2"/>
        <v>3.5700000000000003</v>
      </c>
      <c r="G24" s="132">
        <f t="shared" si="3"/>
        <v>3.4299999999999997</v>
      </c>
      <c r="H24" s="132">
        <f t="shared" si="4"/>
        <v>1.54</v>
      </c>
      <c r="I24" s="132">
        <f t="shared" si="5"/>
        <v>0.49000000000000005</v>
      </c>
      <c r="J24" s="133">
        <f t="shared" si="6"/>
        <v>0.35000000000000003</v>
      </c>
    </row>
    <row r="25" spans="1:10" ht="20.100000000000001" customHeight="1" thickBot="1" x14ac:dyDescent="0.3">
      <c r="A25" s="193">
        <v>19</v>
      </c>
      <c r="B25" s="194" t="s">
        <v>34</v>
      </c>
      <c r="C25" s="195">
        <f t="shared" si="9"/>
        <v>7</v>
      </c>
      <c r="D25" s="196">
        <f t="shared" si="0"/>
        <v>4.6900000000000004</v>
      </c>
      <c r="E25" s="196">
        <f t="shared" si="1"/>
        <v>4.41</v>
      </c>
      <c r="F25" s="196">
        <f t="shared" si="2"/>
        <v>3.5700000000000003</v>
      </c>
      <c r="G25" s="196">
        <f t="shared" si="3"/>
        <v>3.4299999999999997</v>
      </c>
      <c r="H25" s="196">
        <f t="shared" si="4"/>
        <v>1.54</v>
      </c>
      <c r="I25" s="196">
        <f t="shared" si="5"/>
        <v>0.49000000000000005</v>
      </c>
      <c r="J25" s="197">
        <f t="shared" si="6"/>
        <v>0.35000000000000003</v>
      </c>
    </row>
    <row r="26" spans="1:10" ht="20.100000000000001" customHeight="1" x14ac:dyDescent="0.25">
      <c r="A26" s="203">
        <v>20</v>
      </c>
      <c r="B26" s="204" t="s">
        <v>23</v>
      </c>
      <c r="C26" s="205">
        <f>$C$5</f>
        <v>8</v>
      </c>
      <c r="D26" s="206">
        <f t="shared" si="0"/>
        <v>5.36</v>
      </c>
      <c r="E26" s="206">
        <f t="shared" si="1"/>
        <v>5.04</v>
      </c>
      <c r="F26" s="206">
        <f t="shared" si="2"/>
        <v>4.08</v>
      </c>
      <c r="G26" s="206">
        <f t="shared" si="3"/>
        <v>3.92</v>
      </c>
      <c r="H26" s="206">
        <f t="shared" si="4"/>
        <v>1.76</v>
      </c>
      <c r="I26" s="206">
        <f t="shared" si="5"/>
        <v>0.56000000000000005</v>
      </c>
      <c r="J26" s="207">
        <f t="shared" si="6"/>
        <v>0.4</v>
      </c>
    </row>
    <row r="27" spans="1:10" ht="20.100000000000001" customHeight="1" x14ac:dyDescent="0.25">
      <c r="A27" s="118">
        <v>21</v>
      </c>
      <c r="B27" s="119" t="s">
        <v>19</v>
      </c>
      <c r="C27" s="176">
        <f t="shared" ref="C27:C33" si="10">$C$5</f>
        <v>8</v>
      </c>
      <c r="D27" s="134">
        <f t="shared" si="0"/>
        <v>5.36</v>
      </c>
      <c r="E27" s="134">
        <f t="shared" si="1"/>
        <v>5.04</v>
      </c>
      <c r="F27" s="134">
        <f t="shared" si="2"/>
        <v>4.08</v>
      </c>
      <c r="G27" s="134">
        <f t="shared" si="3"/>
        <v>3.92</v>
      </c>
      <c r="H27" s="134">
        <f t="shared" si="4"/>
        <v>1.76</v>
      </c>
      <c r="I27" s="134">
        <f t="shared" si="5"/>
        <v>0.56000000000000005</v>
      </c>
      <c r="J27" s="135">
        <f t="shared" si="6"/>
        <v>0.4</v>
      </c>
    </row>
    <row r="28" spans="1:10" ht="20.100000000000001" customHeight="1" x14ac:dyDescent="0.25">
      <c r="A28" s="118">
        <v>22</v>
      </c>
      <c r="B28" s="119" t="s">
        <v>20</v>
      </c>
      <c r="C28" s="176">
        <f t="shared" si="10"/>
        <v>8</v>
      </c>
      <c r="D28" s="134">
        <f t="shared" si="0"/>
        <v>5.36</v>
      </c>
      <c r="E28" s="134">
        <f t="shared" si="1"/>
        <v>5.04</v>
      </c>
      <c r="F28" s="134">
        <f t="shared" si="2"/>
        <v>4.08</v>
      </c>
      <c r="G28" s="134">
        <f t="shared" si="3"/>
        <v>3.92</v>
      </c>
      <c r="H28" s="134">
        <f t="shared" si="4"/>
        <v>1.76</v>
      </c>
      <c r="I28" s="134">
        <f t="shared" si="5"/>
        <v>0.56000000000000005</v>
      </c>
      <c r="J28" s="135">
        <f t="shared" si="6"/>
        <v>0.4</v>
      </c>
    </row>
    <row r="29" spans="1:10" ht="20.100000000000001" customHeight="1" x14ac:dyDescent="0.25">
      <c r="A29" s="118">
        <v>23</v>
      </c>
      <c r="B29" s="119" t="s">
        <v>29</v>
      </c>
      <c r="C29" s="176">
        <f t="shared" si="10"/>
        <v>8</v>
      </c>
      <c r="D29" s="134">
        <f t="shared" si="0"/>
        <v>5.36</v>
      </c>
      <c r="E29" s="134">
        <f t="shared" si="1"/>
        <v>5.04</v>
      </c>
      <c r="F29" s="134">
        <f t="shared" si="2"/>
        <v>4.08</v>
      </c>
      <c r="G29" s="134">
        <f t="shared" si="3"/>
        <v>3.92</v>
      </c>
      <c r="H29" s="134">
        <f t="shared" si="4"/>
        <v>1.76</v>
      </c>
      <c r="I29" s="134">
        <f t="shared" si="5"/>
        <v>0.56000000000000005</v>
      </c>
      <c r="J29" s="135">
        <f t="shared" si="6"/>
        <v>0.4</v>
      </c>
    </row>
    <row r="30" spans="1:10" ht="20.100000000000001" customHeight="1" x14ac:dyDescent="0.25">
      <c r="A30" s="118">
        <v>24</v>
      </c>
      <c r="B30" s="119" t="s">
        <v>21</v>
      </c>
      <c r="C30" s="176">
        <f t="shared" si="10"/>
        <v>8</v>
      </c>
      <c r="D30" s="134">
        <f t="shared" si="0"/>
        <v>5.36</v>
      </c>
      <c r="E30" s="134">
        <f t="shared" si="1"/>
        <v>5.04</v>
      </c>
      <c r="F30" s="134">
        <f t="shared" si="2"/>
        <v>4.08</v>
      </c>
      <c r="G30" s="134">
        <f t="shared" si="3"/>
        <v>3.92</v>
      </c>
      <c r="H30" s="134">
        <f t="shared" si="4"/>
        <v>1.76</v>
      </c>
      <c r="I30" s="134">
        <f t="shared" si="5"/>
        <v>0.56000000000000005</v>
      </c>
      <c r="J30" s="135">
        <f t="shared" si="6"/>
        <v>0.4</v>
      </c>
    </row>
    <row r="31" spans="1:10" ht="20.100000000000001" customHeight="1" x14ac:dyDescent="0.25">
      <c r="A31" s="118">
        <v>25</v>
      </c>
      <c r="B31" s="119" t="s">
        <v>22</v>
      </c>
      <c r="C31" s="176">
        <f t="shared" si="10"/>
        <v>8</v>
      </c>
      <c r="D31" s="134">
        <f t="shared" si="0"/>
        <v>5.36</v>
      </c>
      <c r="E31" s="134">
        <f t="shared" si="1"/>
        <v>5.04</v>
      </c>
      <c r="F31" s="134">
        <f t="shared" si="2"/>
        <v>4.08</v>
      </c>
      <c r="G31" s="134">
        <f t="shared" si="3"/>
        <v>3.92</v>
      </c>
      <c r="H31" s="134">
        <f t="shared" si="4"/>
        <v>1.76</v>
      </c>
      <c r="I31" s="134">
        <f t="shared" si="5"/>
        <v>0.56000000000000005</v>
      </c>
      <c r="J31" s="135">
        <f t="shared" si="6"/>
        <v>0.4</v>
      </c>
    </row>
    <row r="32" spans="1:10" ht="20.100000000000001" customHeight="1" x14ac:dyDescent="0.25">
      <c r="A32" s="118">
        <v>26</v>
      </c>
      <c r="B32" s="119" t="s">
        <v>23</v>
      </c>
      <c r="C32" s="176">
        <f t="shared" si="10"/>
        <v>8</v>
      </c>
      <c r="D32" s="134">
        <f t="shared" si="0"/>
        <v>5.36</v>
      </c>
      <c r="E32" s="134">
        <f t="shared" si="1"/>
        <v>5.04</v>
      </c>
      <c r="F32" s="134">
        <f t="shared" si="2"/>
        <v>4.08</v>
      </c>
      <c r="G32" s="134">
        <f t="shared" si="3"/>
        <v>3.92</v>
      </c>
      <c r="H32" s="134">
        <f t="shared" si="4"/>
        <v>1.76</v>
      </c>
      <c r="I32" s="134">
        <f t="shared" si="5"/>
        <v>0.56000000000000005</v>
      </c>
      <c r="J32" s="135">
        <f t="shared" si="6"/>
        <v>0.4</v>
      </c>
    </row>
    <row r="33" spans="1:10" ht="20.100000000000001" customHeight="1" thickBot="1" x14ac:dyDescent="0.3">
      <c r="A33" s="177">
        <v>27</v>
      </c>
      <c r="B33" s="178" t="s">
        <v>24</v>
      </c>
      <c r="C33" s="179">
        <f t="shared" si="10"/>
        <v>8</v>
      </c>
      <c r="D33" s="180">
        <f t="shared" si="0"/>
        <v>5.36</v>
      </c>
      <c r="E33" s="180">
        <f t="shared" si="1"/>
        <v>5.04</v>
      </c>
      <c r="F33" s="180">
        <f t="shared" si="2"/>
        <v>4.08</v>
      </c>
      <c r="G33" s="180">
        <f t="shared" si="3"/>
        <v>3.92</v>
      </c>
      <c r="H33" s="180">
        <f t="shared" si="4"/>
        <v>1.76</v>
      </c>
      <c r="I33" s="180">
        <f t="shared" si="5"/>
        <v>0.56000000000000005</v>
      </c>
      <c r="J33" s="181">
        <f t="shared" si="6"/>
        <v>0.4</v>
      </c>
    </row>
    <row r="34" spans="1:10" ht="20.100000000000001" customHeight="1" x14ac:dyDescent="0.25">
      <c r="A34" s="198">
        <v>28</v>
      </c>
      <c r="B34" s="199" t="s">
        <v>25</v>
      </c>
      <c r="C34" s="200">
        <f>$C$6</f>
        <v>9</v>
      </c>
      <c r="D34" s="201">
        <f t="shared" si="0"/>
        <v>6.03</v>
      </c>
      <c r="E34" s="201">
        <f t="shared" si="1"/>
        <v>5.67</v>
      </c>
      <c r="F34" s="201">
        <f t="shared" si="2"/>
        <v>4.59</v>
      </c>
      <c r="G34" s="201">
        <f t="shared" si="3"/>
        <v>4.41</v>
      </c>
      <c r="H34" s="201">
        <f t="shared" si="4"/>
        <v>1.98</v>
      </c>
      <c r="I34" s="201">
        <f t="shared" si="5"/>
        <v>0.63000000000000012</v>
      </c>
      <c r="J34" s="202">
        <f t="shared" si="6"/>
        <v>0.45</v>
      </c>
    </row>
    <row r="35" spans="1:10" ht="20.100000000000001" customHeight="1" x14ac:dyDescent="0.25">
      <c r="A35" s="182">
        <v>29</v>
      </c>
      <c r="B35" s="183" t="s">
        <v>26</v>
      </c>
      <c r="C35" s="184">
        <f t="shared" ref="C35:C42" si="11">$C$6</f>
        <v>9</v>
      </c>
      <c r="D35" s="185">
        <f t="shared" si="0"/>
        <v>6.03</v>
      </c>
      <c r="E35" s="185">
        <f t="shared" si="1"/>
        <v>5.67</v>
      </c>
      <c r="F35" s="185">
        <f t="shared" si="2"/>
        <v>4.59</v>
      </c>
      <c r="G35" s="185">
        <f t="shared" si="3"/>
        <v>4.41</v>
      </c>
      <c r="H35" s="185">
        <f t="shared" si="4"/>
        <v>1.98</v>
      </c>
      <c r="I35" s="185">
        <f t="shared" si="5"/>
        <v>0.63000000000000012</v>
      </c>
      <c r="J35" s="186">
        <f t="shared" si="6"/>
        <v>0.45</v>
      </c>
    </row>
    <row r="36" spans="1:10" ht="20.100000000000001" customHeight="1" x14ac:dyDescent="0.25">
      <c r="A36" s="182">
        <v>30</v>
      </c>
      <c r="B36" s="183" t="s">
        <v>27</v>
      </c>
      <c r="C36" s="184">
        <f t="shared" si="11"/>
        <v>9</v>
      </c>
      <c r="D36" s="185">
        <f t="shared" si="0"/>
        <v>6.03</v>
      </c>
      <c r="E36" s="185">
        <f t="shared" si="1"/>
        <v>5.67</v>
      </c>
      <c r="F36" s="185">
        <f t="shared" si="2"/>
        <v>4.59</v>
      </c>
      <c r="G36" s="185">
        <f t="shared" si="3"/>
        <v>4.41</v>
      </c>
      <c r="H36" s="185">
        <f t="shared" si="4"/>
        <v>1.98</v>
      </c>
      <c r="I36" s="185">
        <f t="shared" si="5"/>
        <v>0.63000000000000012</v>
      </c>
      <c r="J36" s="186">
        <f t="shared" si="6"/>
        <v>0.45</v>
      </c>
    </row>
    <row r="37" spans="1:10" ht="20.100000000000001" customHeight="1" x14ac:dyDescent="0.25">
      <c r="A37" s="182">
        <v>31</v>
      </c>
      <c r="B37" s="183" t="s">
        <v>28</v>
      </c>
      <c r="C37" s="184">
        <f t="shared" si="11"/>
        <v>9</v>
      </c>
      <c r="D37" s="185">
        <f t="shared" si="0"/>
        <v>6.03</v>
      </c>
      <c r="E37" s="185">
        <f t="shared" si="1"/>
        <v>5.67</v>
      </c>
      <c r="F37" s="185">
        <f t="shared" si="2"/>
        <v>4.59</v>
      </c>
      <c r="G37" s="185">
        <f t="shared" si="3"/>
        <v>4.41</v>
      </c>
      <c r="H37" s="185">
        <f t="shared" si="4"/>
        <v>1.98</v>
      </c>
      <c r="I37" s="185">
        <f t="shared" si="5"/>
        <v>0.63000000000000012</v>
      </c>
      <c r="J37" s="186">
        <f t="shared" si="6"/>
        <v>0.45</v>
      </c>
    </row>
    <row r="38" spans="1:10" ht="20.100000000000001" customHeight="1" x14ac:dyDescent="0.25">
      <c r="A38" s="182">
        <v>32</v>
      </c>
      <c r="B38" s="183" t="s">
        <v>35</v>
      </c>
      <c r="C38" s="184">
        <f t="shared" si="11"/>
        <v>9</v>
      </c>
      <c r="D38" s="185">
        <f t="shared" si="0"/>
        <v>6.03</v>
      </c>
      <c r="E38" s="185">
        <f t="shared" si="1"/>
        <v>5.67</v>
      </c>
      <c r="F38" s="185">
        <f t="shared" si="2"/>
        <v>4.59</v>
      </c>
      <c r="G38" s="185">
        <f t="shared" si="3"/>
        <v>4.41</v>
      </c>
      <c r="H38" s="185">
        <f t="shared" si="4"/>
        <v>1.98</v>
      </c>
      <c r="I38" s="185">
        <f t="shared" si="5"/>
        <v>0.63000000000000012</v>
      </c>
      <c r="J38" s="186">
        <f t="shared" si="6"/>
        <v>0.45</v>
      </c>
    </row>
    <row r="39" spans="1:10" ht="20.100000000000001" customHeight="1" x14ac:dyDescent="0.25">
      <c r="A39" s="182">
        <v>33</v>
      </c>
      <c r="B39" s="183" t="s">
        <v>30</v>
      </c>
      <c r="C39" s="184">
        <f t="shared" si="11"/>
        <v>9</v>
      </c>
      <c r="D39" s="185">
        <f t="shared" si="0"/>
        <v>6.03</v>
      </c>
      <c r="E39" s="185">
        <f t="shared" si="1"/>
        <v>5.67</v>
      </c>
      <c r="F39" s="185">
        <f t="shared" si="2"/>
        <v>4.59</v>
      </c>
      <c r="G39" s="185">
        <f t="shared" si="3"/>
        <v>4.41</v>
      </c>
      <c r="H39" s="185">
        <f t="shared" si="4"/>
        <v>1.98</v>
      </c>
      <c r="I39" s="185">
        <f t="shared" si="5"/>
        <v>0.63000000000000012</v>
      </c>
      <c r="J39" s="186">
        <f t="shared" si="6"/>
        <v>0.45</v>
      </c>
    </row>
    <row r="40" spans="1:10" ht="20.100000000000001" customHeight="1" x14ac:dyDescent="0.25">
      <c r="A40" s="182">
        <v>34</v>
      </c>
      <c r="B40" s="183" t="s">
        <v>31</v>
      </c>
      <c r="C40" s="184">
        <f t="shared" si="11"/>
        <v>9</v>
      </c>
      <c r="D40" s="185">
        <f t="shared" si="0"/>
        <v>6.03</v>
      </c>
      <c r="E40" s="185">
        <f t="shared" si="1"/>
        <v>5.67</v>
      </c>
      <c r="F40" s="185">
        <f t="shared" si="2"/>
        <v>4.59</v>
      </c>
      <c r="G40" s="185">
        <f t="shared" si="3"/>
        <v>4.41</v>
      </c>
      <c r="H40" s="185">
        <f t="shared" si="4"/>
        <v>1.98</v>
      </c>
      <c r="I40" s="185">
        <f t="shared" si="5"/>
        <v>0.63000000000000012</v>
      </c>
      <c r="J40" s="186">
        <f t="shared" si="6"/>
        <v>0.45</v>
      </c>
    </row>
    <row r="41" spans="1:10" ht="20.100000000000001" customHeight="1" x14ac:dyDescent="0.25">
      <c r="A41" s="182">
        <v>35</v>
      </c>
      <c r="B41" s="183" t="s">
        <v>32</v>
      </c>
      <c r="C41" s="184">
        <f t="shared" si="11"/>
        <v>9</v>
      </c>
      <c r="D41" s="185">
        <f t="shared" si="0"/>
        <v>6.03</v>
      </c>
      <c r="E41" s="185">
        <f t="shared" si="1"/>
        <v>5.67</v>
      </c>
      <c r="F41" s="185">
        <f t="shared" si="2"/>
        <v>4.59</v>
      </c>
      <c r="G41" s="185">
        <f t="shared" si="3"/>
        <v>4.41</v>
      </c>
      <c r="H41" s="185">
        <f t="shared" si="4"/>
        <v>1.98</v>
      </c>
      <c r="I41" s="185">
        <f t="shared" si="5"/>
        <v>0.63000000000000012</v>
      </c>
      <c r="J41" s="186">
        <f t="shared" si="6"/>
        <v>0.45</v>
      </c>
    </row>
    <row r="42" spans="1:10" ht="20.100000000000001" customHeight="1" thickBot="1" x14ac:dyDescent="0.3">
      <c r="A42" s="208">
        <v>36</v>
      </c>
      <c r="B42" s="209" t="s">
        <v>36</v>
      </c>
      <c r="C42" s="210">
        <f t="shared" si="11"/>
        <v>9</v>
      </c>
      <c r="D42" s="211">
        <f t="shared" si="0"/>
        <v>6.03</v>
      </c>
      <c r="E42" s="211">
        <f t="shared" si="1"/>
        <v>5.67</v>
      </c>
      <c r="F42" s="211">
        <f t="shared" si="2"/>
        <v>4.59</v>
      </c>
      <c r="G42" s="211">
        <f t="shared" si="3"/>
        <v>4.41</v>
      </c>
      <c r="H42" s="211">
        <f t="shared" si="4"/>
        <v>1.98</v>
      </c>
      <c r="I42" s="211">
        <f t="shared" si="5"/>
        <v>0.63000000000000012</v>
      </c>
      <c r="J42" s="212">
        <f t="shared" si="6"/>
        <v>0.45</v>
      </c>
    </row>
    <row r="43" spans="1:10" ht="15.75" thickTop="1" x14ac:dyDescent="0.25"/>
    <row r="54" spans="5:8" x14ac:dyDescent="0.25">
      <c r="G54" t="s">
        <v>37</v>
      </c>
    </row>
    <row r="55" spans="5:8" x14ac:dyDescent="0.25">
      <c r="E55" s="6"/>
      <c r="F55" s="6"/>
      <c r="H55" s="6" t="s">
        <v>38</v>
      </c>
    </row>
  </sheetData>
  <printOptions horizontalCentered="1"/>
  <pageMargins left="0.70866141732283472" right="0.70866141732283472" top="1.9291338582677167" bottom="0.74803149606299213" header="1.1023622047244095" footer="0.31496062992125984"/>
  <pageSetup paperSize="9" scale="48" orientation="portrait" r:id="rId1"/>
  <headerFooter>
    <oddHeader>&amp;C&amp;"-,Pogrubiony"&amp;20&amp;UCennik biletów jednorazowych na linii 315&amp;12
&amp;"-,Standardowy"&amp;16&amp;Una trasie &amp;"-,Pogrubiony"ze Świdnicy do Żarowa&amp;"-,Standardowy"/Bukowa/Łażan/Mikoszowa&amp;R&amp;G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activeCell="B15" sqref="B15"/>
    </sheetView>
  </sheetViews>
  <sheetFormatPr defaultRowHeight="15" x14ac:dyDescent="0.25"/>
  <cols>
    <col min="1" max="1" width="5.7109375" customWidth="1"/>
    <col min="2" max="2" width="56.7109375" customWidth="1"/>
    <col min="3" max="10" width="14.7109375" customWidth="1"/>
  </cols>
  <sheetData>
    <row r="1" spans="1:10" ht="46.5" customHeight="1" thickTop="1" thickBot="1" x14ac:dyDescent="0.3">
      <c r="A1" s="1" t="s">
        <v>0</v>
      </c>
      <c r="B1" s="2" t="s">
        <v>39</v>
      </c>
      <c r="C1" s="3" t="s">
        <v>78</v>
      </c>
      <c r="D1" s="4" t="s">
        <v>70</v>
      </c>
      <c r="E1" s="4" t="s">
        <v>71</v>
      </c>
      <c r="F1" s="4" t="s">
        <v>72</v>
      </c>
      <c r="G1" s="4" t="s">
        <v>73</v>
      </c>
      <c r="H1" s="4" t="s">
        <v>74</v>
      </c>
      <c r="I1" s="4" t="s">
        <v>75</v>
      </c>
      <c r="J1" s="5" t="s">
        <v>76</v>
      </c>
    </row>
    <row r="2" spans="1:10" ht="30" customHeight="1" x14ac:dyDescent="0.25">
      <c r="A2" s="120" t="s">
        <v>53</v>
      </c>
      <c r="B2" s="121" t="s">
        <v>58</v>
      </c>
      <c r="C2" s="213">
        <v>260</v>
      </c>
      <c r="D2" s="136">
        <f>$C2*0.67</f>
        <v>174.20000000000002</v>
      </c>
      <c r="E2" s="136">
        <f>$C2*0.63</f>
        <v>163.80000000000001</v>
      </c>
      <c r="F2" s="218">
        <f>$C2*0.51</f>
        <v>132.6</v>
      </c>
      <c r="G2" s="136">
        <f>$C2*0.49</f>
        <v>127.39999999999999</v>
      </c>
      <c r="H2" s="136">
        <f>$C2*0.22</f>
        <v>57.2</v>
      </c>
      <c r="I2" s="136">
        <f>$C2*0.07</f>
        <v>18.200000000000003</v>
      </c>
      <c r="J2" s="137">
        <f>$C2*0.05</f>
        <v>13</v>
      </c>
    </row>
    <row r="3" spans="1:10" ht="30" customHeight="1" x14ac:dyDescent="0.25">
      <c r="A3" s="122" t="s">
        <v>54</v>
      </c>
      <c r="B3" s="123" t="s">
        <v>59</v>
      </c>
      <c r="C3" s="214">
        <v>270</v>
      </c>
      <c r="D3" s="138">
        <f t="shared" ref="D3:D42" si="0">$C3*0.67</f>
        <v>180.9</v>
      </c>
      <c r="E3" s="138">
        <f t="shared" ref="E3:E18" si="1">$C3*0.63</f>
        <v>170.1</v>
      </c>
      <c r="F3" s="219">
        <f t="shared" ref="F3:F42" si="2">$C3*0.51</f>
        <v>137.69999999999999</v>
      </c>
      <c r="G3" s="138">
        <f t="shared" ref="G3:G42" si="3">$C3*0.49</f>
        <v>132.30000000000001</v>
      </c>
      <c r="H3" s="138">
        <f t="shared" ref="H3:H42" si="4">$C3*0.22</f>
        <v>59.4</v>
      </c>
      <c r="I3" s="138">
        <f t="shared" ref="I3:I42" si="5">$C3*0.07</f>
        <v>18.900000000000002</v>
      </c>
      <c r="J3" s="139">
        <f t="shared" ref="J3:J42" si="6">$C3*0.05</f>
        <v>13.5</v>
      </c>
    </row>
    <row r="4" spans="1:10" ht="30" customHeight="1" x14ac:dyDescent="0.25">
      <c r="A4" s="124" t="s">
        <v>55</v>
      </c>
      <c r="B4" s="125" t="s">
        <v>60</v>
      </c>
      <c r="C4" s="215">
        <v>290</v>
      </c>
      <c r="D4" s="140">
        <f t="shared" si="0"/>
        <v>194.3</v>
      </c>
      <c r="E4" s="140">
        <f t="shared" si="1"/>
        <v>182.7</v>
      </c>
      <c r="F4" s="220">
        <f t="shared" si="2"/>
        <v>147.9</v>
      </c>
      <c r="G4" s="140">
        <f t="shared" si="3"/>
        <v>142.1</v>
      </c>
      <c r="H4" s="140">
        <f t="shared" si="4"/>
        <v>63.8</v>
      </c>
      <c r="I4" s="140">
        <f t="shared" si="5"/>
        <v>20.3</v>
      </c>
      <c r="J4" s="141">
        <f t="shared" si="6"/>
        <v>14.5</v>
      </c>
    </row>
    <row r="5" spans="1:10" ht="30" customHeight="1" x14ac:dyDescent="0.25">
      <c r="A5" s="126" t="s">
        <v>56</v>
      </c>
      <c r="B5" s="127" t="s">
        <v>61</v>
      </c>
      <c r="C5" s="216">
        <v>305</v>
      </c>
      <c r="D5" s="142">
        <f t="shared" si="0"/>
        <v>204.35000000000002</v>
      </c>
      <c r="E5" s="142">
        <f t="shared" si="1"/>
        <v>192.15</v>
      </c>
      <c r="F5" s="221">
        <f t="shared" si="2"/>
        <v>155.55000000000001</v>
      </c>
      <c r="G5" s="142">
        <f t="shared" si="3"/>
        <v>149.44999999999999</v>
      </c>
      <c r="H5" s="142">
        <f t="shared" si="4"/>
        <v>67.099999999999994</v>
      </c>
      <c r="I5" s="142">
        <f t="shared" si="5"/>
        <v>21.35</v>
      </c>
      <c r="J5" s="143">
        <f t="shared" si="6"/>
        <v>15.25</v>
      </c>
    </row>
    <row r="6" spans="1:10" ht="30" customHeight="1" thickBot="1" x14ac:dyDescent="0.3">
      <c r="A6" s="128" t="s">
        <v>57</v>
      </c>
      <c r="B6" s="129" t="s">
        <v>62</v>
      </c>
      <c r="C6" s="217">
        <v>335</v>
      </c>
      <c r="D6" s="144">
        <f t="shared" si="0"/>
        <v>224.45000000000002</v>
      </c>
      <c r="E6" s="144">
        <f t="shared" si="1"/>
        <v>211.05</v>
      </c>
      <c r="F6" s="222">
        <f t="shared" si="2"/>
        <v>170.85</v>
      </c>
      <c r="G6" s="144">
        <f t="shared" si="3"/>
        <v>164.15</v>
      </c>
      <c r="H6" s="144">
        <f t="shared" si="4"/>
        <v>73.7</v>
      </c>
      <c r="I6" s="144">
        <f t="shared" si="5"/>
        <v>23.450000000000003</v>
      </c>
      <c r="J6" s="145">
        <f t="shared" si="6"/>
        <v>16.75</v>
      </c>
    </row>
    <row r="7" spans="1:10" ht="20.100000000000001" customHeight="1" x14ac:dyDescent="0.25">
      <c r="A7" s="7">
        <v>1</v>
      </c>
      <c r="B7" s="8" t="s">
        <v>1</v>
      </c>
      <c r="C7" s="223" t="s">
        <v>33</v>
      </c>
      <c r="D7" s="224" t="s">
        <v>33</v>
      </c>
      <c r="E7" s="224" t="s">
        <v>33</v>
      </c>
      <c r="F7" s="224" t="s">
        <v>33</v>
      </c>
      <c r="G7" s="224" t="s">
        <v>33</v>
      </c>
      <c r="H7" s="224" t="s">
        <v>33</v>
      </c>
      <c r="I7" s="224" t="s">
        <v>33</v>
      </c>
      <c r="J7" s="225" t="s">
        <v>33</v>
      </c>
    </row>
    <row r="8" spans="1:10" ht="20.100000000000001" customHeight="1" x14ac:dyDescent="0.25">
      <c r="A8" s="146">
        <v>2</v>
      </c>
      <c r="B8" s="147" t="s">
        <v>2</v>
      </c>
      <c r="C8" s="148">
        <f>$C$2</f>
        <v>260</v>
      </c>
      <c r="D8" s="149">
        <f t="shared" si="0"/>
        <v>174.20000000000002</v>
      </c>
      <c r="E8" s="149">
        <f t="shared" si="1"/>
        <v>163.80000000000001</v>
      </c>
      <c r="F8" s="149">
        <f t="shared" si="2"/>
        <v>132.6</v>
      </c>
      <c r="G8" s="149">
        <f t="shared" si="3"/>
        <v>127.39999999999999</v>
      </c>
      <c r="H8" s="149">
        <f t="shared" si="4"/>
        <v>57.2</v>
      </c>
      <c r="I8" s="149">
        <f t="shared" si="5"/>
        <v>18.200000000000003</v>
      </c>
      <c r="J8" s="150">
        <f t="shared" si="6"/>
        <v>13</v>
      </c>
    </row>
    <row r="9" spans="1:10" ht="20.100000000000001" customHeight="1" x14ac:dyDescent="0.25">
      <c r="A9" s="146">
        <v>3</v>
      </c>
      <c r="B9" s="147" t="s">
        <v>3</v>
      </c>
      <c r="C9" s="148">
        <f t="shared" ref="C9:C16" si="7">$C$2</f>
        <v>260</v>
      </c>
      <c r="D9" s="149">
        <f t="shared" si="0"/>
        <v>174.20000000000002</v>
      </c>
      <c r="E9" s="149">
        <f t="shared" si="1"/>
        <v>163.80000000000001</v>
      </c>
      <c r="F9" s="149">
        <f t="shared" si="2"/>
        <v>132.6</v>
      </c>
      <c r="G9" s="149">
        <f t="shared" si="3"/>
        <v>127.39999999999999</v>
      </c>
      <c r="H9" s="149">
        <f t="shared" si="4"/>
        <v>57.2</v>
      </c>
      <c r="I9" s="149">
        <f t="shared" si="5"/>
        <v>18.200000000000003</v>
      </c>
      <c r="J9" s="150">
        <f t="shared" si="6"/>
        <v>13</v>
      </c>
    </row>
    <row r="10" spans="1:10" ht="20.100000000000001" customHeight="1" x14ac:dyDescent="0.25">
      <c r="A10" s="146">
        <v>4</v>
      </c>
      <c r="B10" s="147" t="s">
        <v>4</v>
      </c>
      <c r="C10" s="148">
        <f t="shared" si="7"/>
        <v>260</v>
      </c>
      <c r="D10" s="149">
        <f t="shared" si="0"/>
        <v>174.20000000000002</v>
      </c>
      <c r="E10" s="149">
        <f t="shared" si="1"/>
        <v>163.80000000000001</v>
      </c>
      <c r="F10" s="149">
        <f t="shared" si="2"/>
        <v>132.6</v>
      </c>
      <c r="G10" s="149">
        <f t="shared" si="3"/>
        <v>127.39999999999999</v>
      </c>
      <c r="H10" s="149">
        <f t="shared" si="4"/>
        <v>57.2</v>
      </c>
      <c r="I10" s="149">
        <f t="shared" si="5"/>
        <v>18.200000000000003</v>
      </c>
      <c r="J10" s="150">
        <f t="shared" si="6"/>
        <v>13</v>
      </c>
    </row>
    <row r="11" spans="1:10" ht="20.100000000000001" customHeight="1" x14ac:dyDescent="0.25">
      <c r="A11" s="146">
        <v>5</v>
      </c>
      <c r="B11" s="147" t="s">
        <v>5</v>
      </c>
      <c r="C11" s="148">
        <f t="shared" si="7"/>
        <v>260</v>
      </c>
      <c r="D11" s="149">
        <f t="shared" si="0"/>
        <v>174.20000000000002</v>
      </c>
      <c r="E11" s="149">
        <f t="shared" si="1"/>
        <v>163.80000000000001</v>
      </c>
      <c r="F11" s="149">
        <f t="shared" si="2"/>
        <v>132.6</v>
      </c>
      <c r="G11" s="149">
        <f t="shared" si="3"/>
        <v>127.39999999999999</v>
      </c>
      <c r="H11" s="149">
        <f t="shared" si="4"/>
        <v>57.2</v>
      </c>
      <c r="I11" s="149">
        <f t="shared" si="5"/>
        <v>18.200000000000003</v>
      </c>
      <c r="J11" s="150">
        <f t="shared" si="6"/>
        <v>13</v>
      </c>
    </row>
    <row r="12" spans="1:10" ht="20.100000000000001" customHeight="1" x14ac:dyDescent="0.25">
      <c r="A12" s="146">
        <v>6</v>
      </c>
      <c r="B12" s="147" t="s">
        <v>6</v>
      </c>
      <c r="C12" s="148">
        <f t="shared" si="7"/>
        <v>260</v>
      </c>
      <c r="D12" s="149">
        <f t="shared" si="0"/>
        <v>174.20000000000002</v>
      </c>
      <c r="E12" s="149">
        <f t="shared" si="1"/>
        <v>163.80000000000001</v>
      </c>
      <c r="F12" s="149">
        <f t="shared" si="2"/>
        <v>132.6</v>
      </c>
      <c r="G12" s="149">
        <f t="shared" si="3"/>
        <v>127.39999999999999</v>
      </c>
      <c r="H12" s="149">
        <f t="shared" si="4"/>
        <v>57.2</v>
      </c>
      <c r="I12" s="149">
        <f t="shared" si="5"/>
        <v>18.200000000000003</v>
      </c>
      <c r="J12" s="150">
        <f t="shared" si="6"/>
        <v>13</v>
      </c>
    </row>
    <row r="13" spans="1:10" ht="20.100000000000001" customHeight="1" thickBot="1" x14ac:dyDescent="0.3">
      <c r="A13" s="151">
        <v>7</v>
      </c>
      <c r="B13" s="152" t="s">
        <v>7</v>
      </c>
      <c r="C13" s="153">
        <f t="shared" si="7"/>
        <v>260</v>
      </c>
      <c r="D13" s="154">
        <f t="shared" si="0"/>
        <v>174.20000000000002</v>
      </c>
      <c r="E13" s="154">
        <f t="shared" si="1"/>
        <v>163.80000000000001</v>
      </c>
      <c r="F13" s="154">
        <f t="shared" si="2"/>
        <v>132.6</v>
      </c>
      <c r="G13" s="154">
        <f t="shared" si="3"/>
        <v>127.39999999999999</v>
      </c>
      <c r="H13" s="154">
        <f t="shared" si="4"/>
        <v>57.2</v>
      </c>
      <c r="I13" s="154">
        <f t="shared" si="5"/>
        <v>18.200000000000003</v>
      </c>
      <c r="J13" s="155">
        <f t="shared" si="6"/>
        <v>13</v>
      </c>
    </row>
    <row r="14" spans="1:10" ht="20.100000000000001" customHeight="1" x14ac:dyDescent="0.25">
      <c r="A14" s="156">
        <v>8</v>
      </c>
      <c r="B14" s="157" t="s">
        <v>8</v>
      </c>
      <c r="C14" s="158">
        <f t="shared" si="7"/>
        <v>260</v>
      </c>
      <c r="D14" s="159">
        <f t="shared" si="0"/>
        <v>174.20000000000002</v>
      </c>
      <c r="E14" s="159">
        <f t="shared" si="1"/>
        <v>163.80000000000001</v>
      </c>
      <c r="F14" s="159">
        <f t="shared" si="2"/>
        <v>132.6</v>
      </c>
      <c r="G14" s="159">
        <f t="shared" si="3"/>
        <v>127.39999999999999</v>
      </c>
      <c r="H14" s="159">
        <f t="shared" si="4"/>
        <v>57.2</v>
      </c>
      <c r="I14" s="159">
        <f t="shared" si="5"/>
        <v>18.200000000000003</v>
      </c>
      <c r="J14" s="160">
        <f t="shared" si="6"/>
        <v>13</v>
      </c>
    </row>
    <row r="15" spans="1:10" ht="20.100000000000001" customHeight="1" x14ac:dyDescent="0.25">
      <c r="A15" s="146">
        <v>9</v>
      </c>
      <c r="B15" s="147" t="s">
        <v>9</v>
      </c>
      <c r="C15" s="148">
        <f t="shared" si="7"/>
        <v>260</v>
      </c>
      <c r="D15" s="149">
        <f t="shared" si="0"/>
        <v>174.20000000000002</v>
      </c>
      <c r="E15" s="149">
        <f t="shared" si="1"/>
        <v>163.80000000000001</v>
      </c>
      <c r="F15" s="149">
        <f t="shared" si="2"/>
        <v>132.6</v>
      </c>
      <c r="G15" s="149">
        <f t="shared" si="3"/>
        <v>127.39999999999999</v>
      </c>
      <c r="H15" s="149">
        <f t="shared" si="4"/>
        <v>57.2</v>
      </c>
      <c r="I15" s="149">
        <f t="shared" si="5"/>
        <v>18.200000000000003</v>
      </c>
      <c r="J15" s="150">
        <f t="shared" si="6"/>
        <v>13</v>
      </c>
    </row>
    <row r="16" spans="1:10" ht="20.100000000000001" customHeight="1" thickBot="1" x14ac:dyDescent="0.3">
      <c r="A16" s="161">
        <v>10</v>
      </c>
      <c r="B16" s="162" t="s">
        <v>10</v>
      </c>
      <c r="C16" s="163">
        <f t="shared" si="7"/>
        <v>260</v>
      </c>
      <c r="D16" s="164">
        <f t="shared" si="0"/>
        <v>174.20000000000002</v>
      </c>
      <c r="E16" s="164">
        <f t="shared" si="1"/>
        <v>163.80000000000001</v>
      </c>
      <c r="F16" s="164">
        <f t="shared" si="2"/>
        <v>132.6</v>
      </c>
      <c r="G16" s="164">
        <f t="shared" si="3"/>
        <v>127.39999999999999</v>
      </c>
      <c r="H16" s="164">
        <f t="shared" si="4"/>
        <v>57.2</v>
      </c>
      <c r="I16" s="164">
        <f t="shared" si="5"/>
        <v>18.200000000000003</v>
      </c>
      <c r="J16" s="155">
        <f t="shared" si="6"/>
        <v>13</v>
      </c>
    </row>
    <row r="17" spans="1:10" ht="20.100000000000001" customHeight="1" x14ac:dyDescent="0.25">
      <c r="A17" s="171">
        <v>11</v>
      </c>
      <c r="B17" s="172" t="s">
        <v>11</v>
      </c>
      <c r="C17" s="173">
        <f>$C$3</f>
        <v>270</v>
      </c>
      <c r="D17" s="174">
        <f t="shared" si="0"/>
        <v>180.9</v>
      </c>
      <c r="E17" s="174">
        <f t="shared" si="1"/>
        <v>170.1</v>
      </c>
      <c r="F17" s="174">
        <f t="shared" si="2"/>
        <v>137.69999999999999</v>
      </c>
      <c r="G17" s="174">
        <f t="shared" si="3"/>
        <v>132.30000000000001</v>
      </c>
      <c r="H17" s="174">
        <f t="shared" si="4"/>
        <v>59.4</v>
      </c>
      <c r="I17" s="174">
        <f t="shared" si="5"/>
        <v>18.900000000000002</v>
      </c>
      <c r="J17" s="175">
        <f t="shared" si="6"/>
        <v>13.5</v>
      </c>
    </row>
    <row r="18" spans="1:10" ht="20.100000000000001" customHeight="1" x14ac:dyDescent="0.25">
      <c r="A18" s="114">
        <v>12</v>
      </c>
      <c r="B18" s="115" t="s">
        <v>12</v>
      </c>
      <c r="C18" s="165">
        <f t="shared" ref="C18:C21" si="8">$C$3</f>
        <v>270</v>
      </c>
      <c r="D18" s="130">
        <f t="shared" si="0"/>
        <v>180.9</v>
      </c>
      <c r="E18" s="130">
        <f t="shared" si="1"/>
        <v>170.1</v>
      </c>
      <c r="F18" s="130">
        <f t="shared" si="2"/>
        <v>137.69999999999999</v>
      </c>
      <c r="G18" s="130">
        <f t="shared" si="3"/>
        <v>132.30000000000001</v>
      </c>
      <c r="H18" s="130">
        <f t="shared" si="4"/>
        <v>59.4</v>
      </c>
      <c r="I18" s="130">
        <f t="shared" si="5"/>
        <v>18.900000000000002</v>
      </c>
      <c r="J18" s="131">
        <f t="shared" si="6"/>
        <v>13.5</v>
      </c>
    </row>
    <row r="19" spans="1:10" ht="20.100000000000001" customHeight="1" x14ac:dyDescent="0.25">
      <c r="A19" s="114">
        <v>13</v>
      </c>
      <c r="B19" s="115" t="s">
        <v>13</v>
      </c>
      <c r="C19" s="165">
        <f t="shared" si="8"/>
        <v>270</v>
      </c>
      <c r="D19" s="130">
        <f t="shared" si="0"/>
        <v>180.9</v>
      </c>
      <c r="E19" s="130">
        <f t="shared" ref="E19:E42" si="9">$C19*0.63</f>
        <v>170.1</v>
      </c>
      <c r="F19" s="130">
        <f t="shared" si="2"/>
        <v>137.69999999999999</v>
      </c>
      <c r="G19" s="130">
        <f t="shared" si="3"/>
        <v>132.30000000000001</v>
      </c>
      <c r="H19" s="130">
        <f t="shared" si="4"/>
        <v>59.4</v>
      </c>
      <c r="I19" s="130">
        <f t="shared" si="5"/>
        <v>18.900000000000002</v>
      </c>
      <c r="J19" s="131">
        <f t="shared" si="6"/>
        <v>13.5</v>
      </c>
    </row>
    <row r="20" spans="1:10" ht="20.100000000000001" customHeight="1" x14ac:dyDescent="0.25">
      <c r="A20" s="114">
        <v>14</v>
      </c>
      <c r="B20" s="115" t="s">
        <v>14</v>
      </c>
      <c r="C20" s="165">
        <f t="shared" si="8"/>
        <v>270</v>
      </c>
      <c r="D20" s="130">
        <f t="shared" si="0"/>
        <v>180.9</v>
      </c>
      <c r="E20" s="130">
        <f t="shared" si="9"/>
        <v>170.1</v>
      </c>
      <c r="F20" s="130">
        <f t="shared" si="2"/>
        <v>137.69999999999999</v>
      </c>
      <c r="G20" s="130">
        <f t="shared" si="3"/>
        <v>132.30000000000001</v>
      </c>
      <c r="H20" s="130">
        <f t="shared" si="4"/>
        <v>59.4</v>
      </c>
      <c r="I20" s="130">
        <f t="shared" si="5"/>
        <v>18.900000000000002</v>
      </c>
      <c r="J20" s="131">
        <f t="shared" si="6"/>
        <v>13.5</v>
      </c>
    </row>
    <row r="21" spans="1:10" ht="20.100000000000001" customHeight="1" thickBot="1" x14ac:dyDescent="0.3">
      <c r="A21" s="166">
        <v>15</v>
      </c>
      <c r="B21" s="167" t="s">
        <v>15</v>
      </c>
      <c r="C21" s="168">
        <f t="shared" si="8"/>
        <v>270</v>
      </c>
      <c r="D21" s="169">
        <f t="shared" si="0"/>
        <v>180.9</v>
      </c>
      <c r="E21" s="169">
        <f t="shared" si="9"/>
        <v>170.1</v>
      </c>
      <c r="F21" s="169">
        <f t="shared" si="2"/>
        <v>137.69999999999999</v>
      </c>
      <c r="G21" s="169">
        <f t="shared" si="3"/>
        <v>132.30000000000001</v>
      </c>
      <c r="H21" s="169">
        <f t="shared" si="4"/>
        <v>59.4</v>
      </c>
      <c r="I21" s="169">
        <f t="shared" si="5"/>
        <v>18.900000000000002</v>
      </c>
      <c r="J21" s="170">
        <f t="shared" si="6"/>
        <v>13.5</v>
      </c>
    </row>
    <row r="22" spans="1:10" ht="20.100000000000001" customHeight="1" x14ac:dyDescent="0.25">
      <c r="A22" s="187">
        <v>16</v>
      </c>
      <c r="B22" s="188" t="s">
        <v>17</v>
      </c>
      <c r="C22" s="189">
        <f>$C$4</f>
        <v>290</v>
      </c>
      <c r="D22" s="190">
        <f t="shared" si="0"/>
        <v>194.3</v>
      </c>
      <c r="E22" s="190">
        <f t="shared" si="9"/>
        <v>182.7</v>
      </c>
      <c r="F22" s="190">
        <f t="shared" si="2"/>
        <v>147.9</v>
      </c>
      <c r="G22" s="190">
        <f t="shared" si="3"/>
        <v>142.1</v>
      </c>
      <c r="H22" s="190">
        <f t="shared" si="4"/>
        <v>63.8</v>
      </c>
      <c r="I22" s="190">
        <f t="shared" si="5"/>
        <v>20.3</v>
      </c>
      <c r="J22" s="191">
        <f t="shared" si="6"/>
        <v>14.5</v>
      </c>
    </row>
    <row r="23" spans="1:10" ht="20.100000000000001" customHeight="1" x14ac:dyDescent="0.25">
      <c r="A23" s="116">
        <v>17</v>
      </c>
      <c r="B23" s="117" t="s">
        <v>16</v>
      </c>
      <c r="C23" s="192">
        <f t="shared" ref="C23:C25" si="10">$C$4</f>
        <v>290</v>
      </c>
      <c r="D23" s="132">
        <f t="shared" si="0"/>
        <v>194.3</v>
      </c>
      <c r="E23" s="132">
        <f t="shared" si="9"/>
        <v>182.7</v>
      </c>
      <c r="F23" s="132">
        <f t="shared" si="2"/>
        <v>147.9</v>
      </c>
      <c r="G23" s="132">
        <f t="shared" si="3"/>
        <v>142.1</v>
      </c>
      <c r="H23" s="132">
        <f t="shared" si="4"/>
        <v>63.8</v>
      </c>
      <c r="I23" s="132">
        <f t="shared" si="5"/>
        <v>20.3</v>
      </c>
      <c r="J23" s="133">
        <f t="shared" si="6"/>
        <v>14.5</v>
      </c>
    </row>
    <row r="24" spans="1:10" ht="20.100000000000001" customHeight="1" x14ac:dyDescent="0.25">
      <c r="A24" s="116">
        <v>18</v>
      </c>
      <c r="B24" s="117" t="s">
        <v>18</v>
      </c>
      <c r="C24" s="192">
        <f t="shared" si="10"/>
        <v>290</v>
      </c>
      <c r="D24" s="132">
        <f t="shared" si="0"/>
        <v>194.3</v>
      </c>
      <c r="E24" s="132">
        <f t="shared" si="9"/>
        <v>182.7</v>
      </c>
      <c r="F24" s="132">
        <f t="shared" si="2"/>
        <v>147.9</v>
      </c>
      <c r="G24" s="132">
        <f t="shared" si="3"/>
        <v>142.1</v>
      </c>
      <c r="H24" s="132">
        <f t="shared" si="4"/>
        <v>63.8</v>
      </c>
      <c r="I24" s="132">
        <f t="shared" si="5"/>
        <v>20.3</v>
      </c>
      <c r="J24" s="133">
        <f t="shared" si="6"/>
        <v>14.5</v>
      </c>
    </row>
    <row r="25" spans="1:10" ht="20.100000000000001" customHeight="1" thickBot="1" x14ac:dyDescent="0.3">
      <c r="A25" s="193">
        <v>19</v>
      </c>
      <c r="B25" s="194" t="s">
        <v>34</v>
      </c>
      <c r="C25" s="195">
        <f t="shared" si="10"/>
        <v>290</v>
      </c>
      <c r="D25" s="196">
        <f t="shared" si="0"/>
        <v>194.3</v>
      </c>
      <c r="E25" s="196">
        <f t="shared" si="9"/>
        <v>182.7</v>
      </c>
      <c r="F25" s="196">
        <f t="shared" si="2"/>
        <v>147.9</v>
      </c>
      <c r="G25" s="196">
        <f t="shared" si="3"/>
        <v>142.1</v>
      </c>
      <c r="H25" s="196">
        <f t="shared" si="4"/>
        <v>63.8</v>
      </c>
      <c r="I25" s="196">
        <f t="shared" si="5"/>
        <v>20.3</v>
      </c>
      <c r="J25" s="197">
        <f t="shared" si="6"/>
        <v>14.5</v>
      </c>
    </row>
    <row r="26" spans="1:10" ht="20.100000000000001" customHeight="1" x14ac:dyDescent="0.25">
      <c r="A26" s="203">
        <v>20</v>
      </c>
      <c r="B26" s="204" t="s">
        <v>23</v>
      </c>
      <c r="C26" s="205">
        <f>$C$5</f>
        <v>305</v>
      </c>
      <c r="D26" s="206">
        <f t="shared" si="0"/>
        <v>204.35000000000002</v>
      </c>
      <c r="E26" s="206">
        <f t="shared" si="9"/>
        <v>192.15</v>
      </c>
      <c r="F26" s="206">
        <f t="shared" si="2"/>
        <v>155.55000000000001</v>
      </c>
      <c r="G26" s="206">
        <f t="shared" si="3"/>
        <v>149.44999999999999</v>
      </c>
      <c r="H26" s="206">
        <f t="shared" si="4"/>
        <v>67.099999999999994</v>
      </c>
      <c r="I26" s="206">
        <f t="shared" si="5"/>
        <v>21.35</v>
      </c>
      <c r="J26" s="207">
        <f t="shared" si="6"/>
        <v>15.25</v>
      </c>
    </row>
    <row r="27" spans="1:10" ht="20.100000000000001" customHeight="1" x14ac:dyDescent="0.25">
      <c r="A27" s="118">
        <v>21</v>
      </c>
      <c r="B27" s="119" t="s">
        <v>19</v>
      </c>
      <c r="C27" s="176">
        <f t="shared" ref="C27:C33" si="11">$C$5</f>
        <v>305</v>
      </c>
      <c r="D27" s="134">
        <f t="shared" si="0"/>
        <v>204.35000000000002</v>
      </c>
      <c r="E27" s="134">
        <f t="shared" si="9"/>
        <v>192.15</v>
      </c>
      <c r="F27" s="134">
        <f t="shared" si="2"/>
        <v>155.55000000000001</v>
      </c>
      <c r="G27" s="134">
        <f t="shared" si="3"/>
        <v>149.44999999999999</v>
      </c>
      <c r="H27" s="134">
        <f t="shared" si="4"/>
        <v>67.099999999999994</v>
      </c>
      <c r="I27" s="134">
        <f t="shared" si="5"/>
        <v>21.35</v>
      </c>
      <c r="J27" s="135">
        <f t="shared" si="6"/>
        <v>15.25</v>
      </c>
    </row>
    <row r="28" spans="1:10" ht="20.100000000000001" customHeight="1" x14ac:dyDescent="0.25">
      <c r="A28" s="118">
        <v>22</v>
      </c>
      <c r="B28" s="119" t="s">
        <v>20</v>
      </c>
      <c r="C28" s="176">
        <f t="shared" si="11"/>
        <v>305</v>
      </c>
      <c r="D28" s="134">
        <f t="shared" si="0"/>
        <v>204.35000000000002</v>
      </c>
      <c r="E28" s="134">
        <f t="shared" si="9"/>
        <v>192.15</v>
      </c>
      <c r="F28" s="134">
        <f t="shared" si="2"/>
        <v>155.55000000000001</v>
      </c>
      <c r="G28" s="134">
        <f t="shared" si="3"/>
        <v>149.44999999999999</v>
      </c>
      <c r="H28" s="134">
        <f t="shared" si="4"/>
        <v>67.099999999999994</v>
      </c>
      <c r="I28" s="134">
        <f t="shared" si="5"/>
        <v>21.35</v>
      </c>
      <c r="J28" s="135">
        <f t="shared" si="6"/>
        <v>15.25</v>
      </c>
    </row>
    <row r="29" spans="1:10" ht="20.100000000000001" customHeight="1" x14ac:dyDescent="0.25">
      <c r="A29" s="118">
        <v>23</v>
      </c>
      <c r="B29" s="119" t="s">
        <v>29</v>
      </c>
      <c r="C29" s="176">
        <f t="shared" si="11"/>
        <v>305</v>
      </c>
      <c r="D29" s="134">
        <f t="shared" si="0"/>
        <v>204.35000000000002</v>
      </c>
      <c r="E29" s="134">
        <f t="shared" si="9"/>
        <v>192.15</v>
      </c>
      <c r="F29" s="134">
        <f t="shared" si="2"/>
        <v>155.55000000000001</v>
      </c>
      <c r="G29" s="134">
        <f t="shared" si="3"/>
        <v>149.44999999999999</v>
      </c>
      <c r="H29" s="134">
        <f t="shared" si="4"/>
        <v>67.099999999999994</v>
      </c>
      <c r="I29" s="134">
        <f t="shared" si="5"/>
        <v>21.35</v>
      </c>
      <c r="J29" s="135">
        <f t="shared" si="6"/>
        <v>15.25</v>
      </c>
    </row>
    <row r="30" spans="1:10" ht="20.100000000000001" customHeight="1" x14ac:dyDescent="0.25">
      <c r="A30" s="118">
        <v>24</v>
      </c>
      <c r="B30" s="119" t="s">
        <v>21</v>
      </c>
      <c r="C30" s="176">
        <f t="shared" si="11"/>
        <v>305</v>
      </c>
      <c r="D30" s="134">
        <f t="shared" si="0"/>
        <v>204.35000000000002</v>
      </c>
      <c r="E30" s="134">
        <f t="shared" si="9"/>
        <v>192.15</v>
      </c>
      <c r="F30" s="134">
        <f t="shared" si="2"/>
        <v>155.55000000000001</v>
      </c>
      <c r="G30" s="134">
        <f t="shared" si="3"/>
        <v>149.44999999999999</v>
      </c>
      <c r="H30" s="134">
        <f t="shared" si="4"/>
        <v>67.099999999999994</v>
      </c>
      <c r="I30" s="134">
        <f t="shared" si="5"/>
        <v>21.35</v>
      </c>
      <c r="J30" s="135">
        <f t="shared" si="6"/>
        <v>15.25</v>
      </c>
    </row>
    <row r="31" spans="1:10" ht="20.100000000000001" customHeight="1" x14ac:dyDescent="0.25">
      <c r="A31" s="118">
        <v>25</v>
      </c>
      <c r="B31" s="119" t="s">
        <v>22</v>
      </c>
      <c r="C31" s="176">
        <f t="shared" si="11"/>
        <v>305</v>
      </c>
      <c r="D31" s="134">
        <f t="shared" si="0"/>
        <v>204.35000000000002</v>
      </c>
      <c r="E31" s="134">
        <f t="shared" si="9"/>
        <v>192.15</v>
      </c>
      <c r="F31" s="134">
        <f t="shared" si="2"/>
        <v>155.55000000000001</v>
      </c>
      <c r="G31" s="134">
        <f t="shared" si="3"/>
        <v>149.44999999999999</v>
      </c>
      <c r="H31" s="134">
        <f t="shared" si="4"/>
        <v>67.099999999999994</v>
      </c>
      <c r="I31" s="134">
        <f t="shared" si="5"/>
        <v>21.35</v>
      </c>
      <c r="J31" s="135">
        <f t="shared" si="6"/>
        <v>15.25</v>
      </c>
    </row>
    <row r="32" spans="1:10" ht="20.100000000000001" customHeight="1" x14ac:dyDescent="0.25">
      <c r="A32" s="118">
        <v>26</v>
      </c>
      <c r="B32" s="119" t="s">
        <v>23</v>
      </c>
      <c r="C32" s="176">
        <f t="shared" si="11"/>
        <v>305</v>
      </c>
      <c r="D32" s="134">
        <f t="shared" si="0"/>
        <v>204.35000000000002</v>
      </c>
      <c r="E32" s="134">
        <f t="shared" si="9"/>
        <v>192.15</v>
      </c>
      <c r="F32" s="134">
        <f t="shared" si="2"/>
        <v>155.55000000000001</v>
      </c>
      <c r="G32" s="134">
        <f t="shared" si="3"/>
        <v>149.44999999999999</v>
      </c>
      <c r="H32" s="134">
        <f t="shared" si="4"/>
        <v>67.099999999999994</v>
      </c>
      <c r="I32" s="134">
        <f t="shared" si="5"/>
        <v>21.35</v>
      </c>
      <c r="J32" s="135">
        <f t="shared" si="6"/>
        <v>15.25</v>
      </c>
    </row>
    <row r="33" spans="1:10" ht="20.100000000000001" customHeight="1" thickBot="1" x14ac:dyDescent="0.3">
      <c r="A33" s="177">
        <v>27</v>
      </c>
      <c r="B33" s="178" t="s">
        <v>24</v>
      </c>
      <c r="C33" s="179">
        <f t="shared" si="11"/>
        <v>305</v>
      </c>
      <c r="D33" s="180">
        <f t="shared" si="0"/>
        <v>204.35000000000002</v>
      </c>
      <c r="E33" s="180">
        <f t="shared" si="9"/>
        <v>192.15</v>
      </c>
      <c r="F33" s="180">
        <f t="shared" si="2"/>
        <v>155.55000000000001</v>
      </c>
      <c r="G33" s="180">
        <f t="shared" si="3"/>
        <v>149.44999999999999</v>
      </c>
      <c r="H33" s="180">
        <f t="shared" si="4"/>
        <v>67.099999999999994</v>
      </c>
      <c r="I33" s="180">
        <f t="shared" si="5"/>
        <v>21.35</v>
      </c>
      <c r="J33" s="181">
        <f t="shared" si="6"/>
        <v>15.25</v>
      </c>
    </row>
    <row r="34" spans="1:10" ht="20.100000000000001" customHeight="1" x14ac:dyDescent="0.25">
      <c r="A34" s="198">
        <v>28</v>
      </c>
      <c r="B34" s="199" t="s">
        <v>25</v>
      </c>
      <c r="C34" s="200">
        <f>$C$6</f>
        <v>335</v>
      </c>
      <c r="D34" s="201">
        <f t="shared" si="0"/>
        <v>224.45000000000002</v>
      </c>
      <c r="E34" s="201">
        <f t="shared" si="9"/>
        <v>211.05</v>
      </c>
      <c r="F34" s="201">
        <f t="shared" si="2"/>
        <v>170.85</v>
      </c>
      <c r="G34" s="201">
        <f t="shared" si="3"/>
        <v>164.15</v>
      </c>
      <c r="H34" s="201">
        <f t="shared" si="4"/>
        <v>73.7</v>
      </c>
      <c r="I34" s="201">
        <f t="shared" si="5"/>
        <v>23.450000000000003</v>
      </c>
      <c r="J34" s="202">
        <f t="shared" si="6"/>
        <v>16.75</v>
      </c>
    </row>
    <row r="35" spans="1:10" ht="20.100000000000001" customHeight="1" x14ac:dyDescent="0.25">
      <c r="A35" s="182">
        <v>29</v>
      </c>
      <c r="B35" s="183" t="s">
        <v>26</v>
      </c>
      <c r="C35" s="184">
        <f t="shared" ref="C35:C42" si="12">$C$6</f>
        <v>335</v>
      </c>
      <c r="D35" s="185">
        <f t="shared" si="0"/>
        <v>224.45000000000002</v>
      </c>
      <c r="E35" s="185">
        <f t="shared" si="9"/>
        <v>211.05</v>
      </c>
      <c r="F35" s="185">
        <f t="shared" si="2"/>
        <v>170.85</v>
      </c>
      <c r="G35" s="185">
        <f t="shared" si="3"/>
        <v>164.15</v>
      </c>
      <c r="H35" s="185">
        <f t="shared" si="4"/>
        <v>73.7</v>
      </c>
      <c r="I35" s="185">
        <f t="shared" si="5"/>
        <v>23.450000000000003</v>
      </c>
      <c r="J35" s="186">
        <f t="shared" si="6"/>
        <v>16.75</v>
      </c>
    </row>
    <row r="36" spans="1:10" ht="20.100000000000001" customHeight="1" x14ac:dyDescent="0.25">
      <c r="A36" s="182">
        <v>30</v>
      </c>
      <c r="B36" s="183" t="s">
        <v>27</v>
      </c>
      <c r="C36" s="184">
        <f t="shared" si="12"/>
        <v>335</v>
      </c>
      <c r="D36" s="185">
        <f t="shared" si="0"/>
        <v>224.45000000000002</v>
      </c>
      <c r="E36" s="185">
        <f t="shared" si="9"/>
        <v>211.05</v>
      </c>
      <c r="F36" s="185">
        <f t="shared" si="2"/>
        <v>170.85</v>
      </c>
      <c r="G36" s="185">
        <f t="shared" si="3"/>
        <v>164.15</v>
      </c>
      <c r="H36" s="185">
        <f t="shared" si="4"/>
        <v>73.7</v>
      </c>
      <c r="I36" s="185">
        <f t="shared" si="5"/>
        <v>23.450000000000003</v>
      </c>
      <c r="J36" s="186">
        <f t="shared" si="6"/>
        <v>16.75</v>
      </c>
    </row>
    <row r="37" spans="1:10" ht="20.100000000000001" customHeight="1" x14ac:dyDescent="0.25">
      <c r="A37" s="182">
        <v>31</v>
      </c>
      <c r="B37" s="183" t="s">
        <v>28</v>
      </c>
      <c r="C37" s="184">
        <f t="shared" si="12"/>
        <v>335</v>
      </c>
      <c r="D37" s="185">
        <f t="shared" si="0"/>
        <v>224.45000000000002</v>
      </c>
      <c r="E37" s="185">
        <f t="shared" si="9"/>
        <v>211.05</v>
      </c>
      <c r="F37" s="185">
        <f t="shared" si="2"/>
        <v>170.85</v>
      </c>
      <c r="G37" s="185">
        <f t="shared" si="3"/>
        <v>164.15</v>
      </c>
      <c r="H37" s="185">
        <f t="shared" si="4"/>
        <v>73.7</v>
      </c>
      <c r="I37" s="185">
        <f t="shared" si="5"/>
        <v>23.450000000000003</v>
      </c>
      <c r="J37" s="186">
        <f t="shared" si="6"/>
        <v>16.75</v>
      </c>
    </row>
    <row r="38" spans="1:10" ht="20.100000000000001" customHeight="1" x14ac:dyDescent="0.25">
      <c r="A38" s="182">
        <v>32</v>
      </c>
      <c r="B38" s="183" t="s">
        <v>35</v>
      </c>
      <c r="C38" s="184">
        <f t="shared" si="12"/>
        <v>335</v>
      </c>
      <c r="D38" s="185">
        <f t="shared" si="0"/>
        <v>224.45000000000002</v>
      </c>
      <c r="E38" s="185">
        <f t="shared" si="9"/>
        <v>211.05</v>
      </c>
      <c r="F38" s="185">
        <f t="shared" si="2"/>
        <v>170.85</v>
      </c>
      <c r="G38" s="185">
        <f t="shared" si="3"/>
        <v>164.15</v>
      </c>
      <c r="H38" s="185">
        <f t="shared" si="4"/>
        <v>73.7</v>
      </c>
      <c r="I38" s="185">
        <f t="shared" si="5"/>
        <v>23.450000000000003</v>
      </c>
      <c r="J38" s="186">
        <f t="shared" si="6"/>
        <v>16.75</v>
      </c>
    </row>
    <row r="39" spans="1:10" ht="20.100000000000001" customHeight="1" x14ac:dyDescent="0.25">
      <c r="A39" s="182">
        <v>33</v>
      </c>
      <c r="B39" s="183" t="s">
        <v>30</v>
      </c>
      <c r="C39" s="184">
        <f t="shared" si="12"/>
        <v>335</v>
      </c>
      <c r="D39" s="185">
        <f t="shared" si="0"/>
        <v>224.45000000000002</v>
      </c>
      <c r="E39" s="185">
        <f t="shared" si="9"/>
        <v>211.05</v>
      </c>
      <c r="F39" s="185">
        <f t="shared" si="2"/>
        <v>170.85</v>
      </c>
      <c r="G39" s="185">
        <f t="shared" si="3"/>
        <v>164.15</v>
      </c>
      <c r="H39" s="185">
        <f t="shared" si="4"/>
        <v>73.7</v>
      </c>
      <c r="I39" s="185">
        <f t="shared" si="5"/>
        <v>23.450000000000003</v>
      </c>
      <c r="J39" s="186">
        <f t="shared" si="6"/>
        <v>16.75</v>
      </c>
    </row>
    <row r="40" spans="1:10" ht="20.100000000000001" customHeight="1" x14ac:dyDescent="0.25">
      <c r="A40" s="182">
        <v>34</v>
      </c>
      <c r="B40" s="183" t="s">
        <v>31</v>
      </c>
      <c r="C40" s="184">
        <f t="shared" si="12"/>
        <v>335</v>
      </c>
      <c r="D40" s="185">
        <f t="shared" si="0"/>
        <v>224.45000000000002</v>
      </c>
      <c r="E40" s="185">
        <f t="shared" si="9"/>
        <v>211.05</v>
      </c>
      <c r="F40" s="185">
        <f t="shared" si="2"/>
        <v>170.85</v>
      </c>
      <c r="G40" s="185">
        <f t="shared" si="3"/>
        <v>164.15</v>
      </c>
      <c r="H40" s="185">
        <f t="shared" si="4"/>
        <v>73.7</v>
      </c>
      <c r="I40" s="185">
        <f t="shared" si="5"/>
        <v>23.450000000000003</v>
      </c>
      <c r="J40" s="186">
        <f t="shared" si="6"/>
        <v>16.75</v>
      </c>
    </row>
    <row r="41" spans="1:10" ht="20.100000000000001" customHeight="1" x14ac:dyDescent="0.25">
      <c r="A41" s="182">
        <v>35</v>
      </c>
      <c r="B41" s="183" t="s">
        <v>32</v>
      </c>
      <c r="C41" s="184">
        <f t="shared" si="12"/>
        <v>335</v>
      </c>
      <c r="D41" s="185">
        <f t="shared" si="0"/>
        <v>224.45000000000002</v>
      </c>
      <c r="E41" s="185">
        <f t="shared" si="9"/>
        <v>211.05</v>
      </c>
      <c r="F41" s="185">
        <f t="shared" si="2"/>
        <v>170.85</v>
      </c>
      <c r="G41" s="185">
        <f t="shared" si="3"/>
        <v>164.15</v>
      </c>
      <c r="H41" s="185">
        <f t="shared" si="4"/>
        <v>73.7</v>
      </c>
      <c r="I41" s="185">
        <f t="shared" si="5"/>
        <v>23.450000000000003</v>
      </c>
      <c r="J41" s="186">
        <f t="shared" si="6"/>
        <v>16.75</v>
      </c>
    </row>
    <row r="42" spans="1:10" ht="20.100000000000001" customHeight="1" thickBot="1" x14ac:dyDescent="0.3">
      <c r="A42" s="208">
        <v>36</v>
      </c>
      <c r="B42" s="209" t="s">
        <v>36</v>
      </c>
      <c r="C42" s="210">
        <f t="shared" si="12"/>
        <v>335</v>
      </c>
      <c r="D42" s="211">
        <f t="shared" si="0"/>
        <v>224.45000000000002</v>
      </c>
      <c r="E42" s="211">
        <f t="shared" si="9"/>
        <v>211.05</v>
      </c>
      <c r="F42" s="211">
        <f t="shared" si="2"/>
        <v>170.85</v>
      </c>
      <c r="G42" s="211">
        <f t="shared" si="3"/>
        <v>164.15</v>
      </c>
      <c r="H42" s="211">
        <f t="shared" si="4"/>
        <v>73.7</v>
      </c>
      <c r="I42" s="211">
        <f t="shared" si="5"/>
        <v>23.450000000000003</v>
      </c>
      <c r="J42" s="212">
        <f t="shared" si="6"/>
        <v>16.75</v>
      </c>
    </row>
    <row r="43" spans="1:10" ht="15.75" thickTop="1" x14ac:dyDescent="0.25"/>
    <row r="54" spans="5:8" x14ac:dyDescent="0.25">
      <c r="G54" t="s">
        <v>37</v>
      </c>
    </row>
    <row r="55" spans="5:8" x14ac:dyDescent="0.25">
      <c r="E55" s="6"/>
      <c r="F55" s="6"/>
      <c r="H55" s="6" t="s">
        <v>38</v>
      </c>
    </row>
  </sheetData>
  <printOptions horizontalCentered="1"/>
  <pageMargins left="0.70866141732283472" right="0.70866141732283472" top="1.9291338582677167" bottom="0.74803149606299213" header="1.1023622047244095" footer="0.31496062992125984"/>
  <pageSetup paperSize="9" scale="48" orientation="portrait" r:id="rId1"/>
  <headerFooter>
    <oddHeader>&amp;C&amp;"-,Pogrubiony"&amp;18&amp;UCennik biletów miesięcznych na linii  315&amp;12
&amp;"-,Standardowy"&amp;16&amp;Una trasie &amp;"-,Pogrubiony"ze Świdnicy&amp;"-,Standardowy" &amp;"-,Pogrubiony"do Żarowa&amp;"-,Standardowy"/Bukowa/Łażan/Mikoszowa&amp;R&amp;G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Strefy_biletowe</vt:lpstr>
      <vt:lpstr>Cennik-315_jednorazowe</vt:lpstr>
      <vt:lpstr>Cennik-315_miesięczne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Domagała</dc:creator>
  <cp:lastModifiedBy>Jarosław Kozłowski</cp:lastModifiedBy>
  <cp:lastPrinted>2025-03-18T08:03:29Z</cp:lastPrinted>
  <dcterms:created xsi:type="dcterms:W3CDTF">2025-02-27T11:28:35Z</dcterms:created>
  <dcterms:modified xsi:type="dcterms:W3CDTF">2025-03-18T08:04:51Z</dcterms:modified>
</cp:coreProperties>
</file>