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25" windowHeight="11025" tabRatio="904"/>
  </bookViews>
  <sheets>
    <sheet name="315-z_Żarowa-druk" sheetId="22" r:id="rId1"/>
    <sheet name="315-ze_Świdnicy-druk" sheetId="23" r:id="rId2"/>
  </sheets>
  <definedNames>
    <definedName name="_xlnm.Print_Area" localSheetId="1">'315-ze_Świdnicy-druk'!$A$1:$AB$52</definedName>
  </definedNames>
  <calcPr calcId="145621"/>
</workbook>
</file>

<file path=xl/calcChain.xml><?xml version="1.0" encoding="utf-8"?>
<calcChain xmlns="http://schemas.openxmlformats.org/spreadsheetml/2006/main">
  <c r="Y13" i="22" l="1"/>
  <c r="N34" i="22" l="1"/>
  <c r="N35" i="22" s="1"/>
  <c r="N36" i="22" s="1"/>
  <c r="N37" i="22" s="1"/>
  <c r="N38" i="22" s="1"/>
  <c r="N39" i="22" s="1"/>
  <c r="N40" i="22" s="1"/>
  <c r="N41" i="22" s="1"/>
  <c r="N42" i="22" s="1"/>
  <c r="N43" i="22" s="1"/>
  <c r="N44" i="22" s="1"/>
  <c r="O34" i="22"/>
  <c r="O35" i="22" s="1"/>
  <c r="O36" i="22" s="1"/>
  <c r="O37" i="22" s="1"/>
  <c r="O38" i="22" s="1"/>
  <c r="O39" i="22" s="1"/>
  <c r="O40" i="22" s="1"/>
  <c r="O41" i="22" s="1"/>
  <c r="O42" i="22" s="1"/>
  <c r="O43" i="22" s="1"/>
  <c r="O44" i="22" s="1"/>
  <c r="P34" i="22"/>
  <c r="P35" i="22" s="1"/>
  <c r="P36" i="22" s="1"/>
  <c r="P37" i="22" s="1"/>
  <c r="P38" i="22" s="1"/>
  <c r="P39" i="22" s="1"/>
  <c r="P40" i="22" s="1"/>
  <c r="P41" i="22" s="1"/>
  <c r="P42" i="22" s="1"/>
  <c r="P43" i="22" s="1"/>
  <c r="P44" i="22" s="1"/>
  <c r="Q34" i="22"/>
  <c r="R34" i="22"/>
  <c r="R35" i="22" s="1"/>
  <c r="R36" i="22" s="1"/>
  <c r="R37" i="22" s="1"/>
  <c r="R38" i="22" s="1"/>
  <c r="R39" i="22" s="1"/>
  <c r="R40" i="22" s="1"/>
  <c r="R41" i="22" s="1"/>
  <c r="R42" i="22" s="1"/>
  <c r="R43" i="22" s="1"/>
  <c r="R44" i="22" s="1"/>
  <c r="S34" i="22"/>
  <c r="S35" i="22" s="1"/>
  <c r="S36" i="22" s="1"/>
  <c r="S37" i="22" s="1"/>
  <c r="S38" i="22" s="1"/>
  <c r="S39" i="22" s="1"/>
  <c r="S40" i="22" s="1"/>
  <c r="S41" i="22" s="1"/>
  <c r="S42" i="22" s="1"/>
  <c r="S43" i="22" s="1"/>
  <c r="S44" i="22" s="1"/>
  <c r="T34" i="22"/>
  <c r="T35" i="22" s="1"/>
  <c r="T36" i="22" s="1"/>
  <c r="T37" i="22" s="1"/>
  <c r="T38" i="22" s="1"/>
  <c r="T39" i="22" s="1"/>
  <c r="T40" i="22" s="1"/>
  <c r="T41" i="22" s="1"/>
  <c r="T42" i="22" s="1"/>
  <c r="T43" i="22" s="1"/>
  <c r="T44" i="22" s="1"/>
  <c r="U34" i="22"/>
  <c r="V34" i="22"/>
  <c r="V35" i="22" s="1"/>
  <c r="V36" i="22" s="1"/>
  <c r="V37" i="22" s="1"/>
  <c r="V38" i="22" s="1"/>
  <c r="V39" i="22" s="1"/>
  <c r="V40" i="22" s="1"/>
  <c r="V41" i="22" s="1"/>
  <c r="V42" i="22" s="1"/>
  <c r="V43" i="22" s="1"/>
  <c r="V44" i="22" s="1"/>
  <c r="W34" i="22"/>
  <c r="W35" i="22" s="1"/>
  <c r="W36" i="22" s="1"/>
  <c r="W37" i="22" s="1"/>
  <c r="W38" i="22" s="1"/>
  <c r="W39" i="22" s="1"/>
  <c r="W40" i="22" s="1"/>
  <c r="W41" i="22" s="1"/>
  <c r="W42" i="22" s="1"/>
  <c r="W43" i="22" s="1"/>
  <c r="W44" i="22" s="1"/>
  <c r="X34" i="22"/>
  <c r="X35" i="22" s="1"/>
  <c r="X36" i="22" s="1"/>
  <c r="X37" i="22" s="1"/>
  <c r="X38" i="22" s="1"/>
  <c r="X39" i="22" s="1"/>
  <c r="X40" i="22" s="1"/>
  <c r="X41" i="22" s="1"/>
  <c r="X42" i="22" s="1"/>
  <c r="X43" i="22" s="1"/>
  <c r="X44" i="22" s="1"/>
  <c r="Z34" i="22"/>
  <c r="Z35" i="22" s="1"/>
  <c r="Z36" i="22" s="1"/>
  <c r="Z37" i="22" s="1"/>
  <c r="Z38" i="22" s="1"/>
  <c r="Z39" i="22" s="1"/>
  <c r="Z40" i="22" s="1"/>
  <c r="Z41" i="22" s="1"/>
  <c r="Z42" i="22" s="1"/>
  <c r="Z43" i="22" s="1"/>
  <c r="Z44" i="22" s="1"/>
  <c r="AA34" i="22"/>
  <c r="AA35" i="22" s="1"/>
  <c r="AA36" i="22" s="1"/>
  <c r="AA37" i="22" s="1"/>
  <c r="AA38" i="22" s="1"/>
  <c r="AA39" i="22" s="1"/>
  <c r="AA40" i="22" s="1"/>
  <c r="AA41" i="22" s="1"/>
  <c r="AA42" i="22" s="1"/>
  <c r="AA43" i="22" s="1"/>
  <c r="AA44" i="22" s="1"/>
  <c r="AB34" i="22"/>
  <c r="AB35" i="22" s="1"/>
  <c r="AB36" i="22" s="1"/>
  <c r="AB37" i="22" s="1"/>
  <c r="AB38" i="22" s="1"/>
  <c r="AB39" i="22" s="1"/>
  <c r="AB40" i="22" s="1"/>
  <c r="AB41" i="22" s="1"/>
  <c r="AB42" i="22" s="1"/>
  <c r="AB43" i="22" s="1"/>
  <c r="AB44" i="22" s="1"/>
  <c r="Q35" i="22"/>
  <c r="Q36" i="22" s="1"/>
  <c r="Q37" i="22" s="1"/>
  <c r="Q38" i="22" s="1"/>
  <c r="Q39" i="22" s="1"/>
  <c r="Q40" i="22" s="1"/>
  <c r="Q41" i="22" s="1"/>
  <c r="Q42" i="22" s="1"/>
  <c r="Q43" i="22" s="1"/>
  <c r="Q44" i="22" s="1"/>
  <c r="U35" i="22"/>
  <c r="U36" i="22" s="1"/>
  <c r="U37" i="22" s="1"/>
  <c r="U38" i="22" s="1"/>
  <c r="U39" i="22" s="1"/>
  <c r="U40" i="22" s="1"/>
  <c r="U41" i="22" s="1"/>
  <c r="U42" i="22" s="1"/>
  <c r="U43" i="22" s="1"/>
  <c r="U44" i="22" s="1"/>
  <c r="R5" i="23" l="1"/>
  <c r="R6" i="23" s="1"/>
  <c r="R7" i="23" s="1"/>
  <c r="R8" i="23" s="1"/>
  <c r="R9" i="23" s="1"/>
  <c r="R10" i="23" s="1"/>
  <c r="R11" i="23" s="1"/>
  <c r="R12" i="23" s="1"/>
  <c r="R13" i="23" s="1"/>
  <c r="R14" i="23" s="1"/>
  <c r="R15" i="23" s="1"/>
  <c r="R16" i="23" s="1"/>
  <c r="R17" i="23" s="1"/>
  <c r="S5" i="23"/>
  <c r="S6" i="23" s="1"/>
  <c r="S7" i="23" s="1"/>
  <c r="S8" i="23" s="1"/>
  <c r="S9" i="23" s="1"/>
  <c r="S10" i="23" s="1"/>
  <c r="S11" i="23" s="1"/>
  <c r="S12" i="23" s="1"/>
  <c r="S13" i="23" s="1"/>
  <c r="S14" i="23" s="1"/>
  <c r="S15" i="23" s="1"/>
  <c r="S16" i="23" s="1"/>
  <c r="S17" i="23" s="1"/>
  <c r="T5" i="23"/>
  <c r="T6" i="23" s="1"/>
  <c r="T7" i="23" s="1"/>
  <c r="T8" i="23" s="1"/>
  <c r="T9" i="23" s="1"/>
  <c r="T10" i="23" s="1"/>
  <c r="T11" i="23" s="1"/>
  <c r="T12" i="23" s="1"/>
  <c r="T13" i="23" s="1"/>
  <c r="T14" i="23" s="1"/>
  <c r="T15" i="23" s="1"/>
  <c r="T16" i="23" s="1"/>
  <c r="T17" i="23" s="1"/>
  <c r="U5" i="23"/>
  <c r="U6" i="23" s="1"/>
  <c r="U7" i="23" s="1"/>
  <c r="U8" i="23" s="1"/>
  <c r="U9" i="23" s="1"/>
  <c r="U10" i="23" s="1"/>
  <c r="U11" i="23" s="1"/>
  <c r="U12" i="23" s="1"/>
  <c r="U13" i="23" s="1"/>
  <c r="U14" i="23" s="1"/>
  <c r="U15" i="23" s="1"/>
  <c r="U16" i="23" s="1"/>
  <c r="U17" i="23" s="1"/>
  <c r="V5" i="23"/>
  <c r="V6" i="23" s="1"/>
  <c r="V7" i="23" s="1"/>
  <c r="V8" i="23" s="1"/>
  <c r="V9" i="23" s="1"/>
  <c r="V10" i="23" s="1"/>
  <c r="V11" i="23" s="1"/>
  <c r="V12" i="23" s="1"/>
  <c r="V13" i="23" s="1"/>
  <c r="V14" i="23" s="1"/>
  <c r="V15" i="23" s="1"/>
  <c r="V16" i="23" s="1"/>
  <c r="V17" i="23" s="1"/>
  <c r="W5" i="23"/>
  <c r="W6" i="23" s="1"/>
  <c r="W7" i="23" s="1"/>
  <c r="W8" i="23" s="1"/>
  <c r="W9" i="23" s="1"/>
  <c r="W10" i="23" s="1"/>
  <c r="W11" i="23" s="1"/>
  <c r="W12" i="23" s="1"/>
  <c r="W13" i="23" s="1"/>
  <c r="W14" i="23" s="1"/>
  <c r="W15" i="23" s="1"/>
  <c r="W16" i="23" s="1"/>
  <c r="W17" i="23" s="1"/>
  <c r="X5" i="23"/>
  <c r="X6" i="23" s="1"/>
  <c r="X7" i="23" s="1"/>
  <c r="X8" i="23" s="1"/>
  <c r="X9" i="23" s="1"/>
  <c r="X10" i="23" s="1"/>
  <c r="X11" i="23" s="1"/>
  <c r="X12" i="23" s="1"/>
  <c r="X13" i="23" s="1"/>
  <c r="X14" i="23" s="1"/>
  <c r="X15" i="23" s="1"/>
  <c r="X16" i="23" s="1"/>
  <c r="X17" i="23" s="1"/>
  <c r="Y5" i="23"/>
  <c r="Y6" i="23" s="1"/>
  <c r="Y7" i="23" s="1"/>
  <c r="Y8" i="23" s="1"/>
  <c r="Y9" i="23" s="1"/>
  <c r="Y10" i="23" s="1"/>
  <c r="Y11" i="23" s="1"/>
  <c r="Y12" i="23" s="1"/>
  <c r="Y13" i="23" s="1"/>
  <c r="Y14" i="23" s="1"/>
  <c r="Y15" i="23" s="1"/>
  <c r="Y16" i="23" s="1"/>
  <c r="Y17" i="23" s="1"/>
  <c r="Z5" i="23"/>
  <c r="Z6" i="23" s="1"/>
  <c r="Z7" i="23" s="1"/>
  <c r="Z8" i="23" s="1"/>
  <c r="Z9" i="23" s="1"/>
  <c r="Z10" i="23" s="1"/>
  <c r="Z11" i="23" s="1"/>
  <c r="Z12" i="23" s="1"/>
  <c r="Z13" i="23" s="1"/>
  <c r="Z14" i="23" s="1"/>
  <c r="Z15" i="23" s="1"/>
  <c r="Z16" i="23" s="1"/>
  <c r="Z17" i="23" s="1"/>
  <c r="AA5" i="23"/>
  <c r="AA6" i="23" s="1"/>
  <c r="AA7" i="23" s="1"/>
  <c r="AA8" i="23" s="1"/>
  <c r="AA9" i="23" s="1"/>
  <c r="AA10" i="23" s="1"/>
  <c r="AA11" i="23" s="1"/>
  <c r="AA12" i="23" s="1"/>
  <c r="AA13" i="23" s="1"/>
  <c r="AA14" i="23" s="1"/>
  <c r="AA15" i="23" s="1"/>
  <c r="AA16" i="23" s="1"/>
  <c r="AA17" i="23" s="1"/>
  <c r="AB5" i="23"/>
  <c r="AB6" i="23" s="1"/>
  <c r="AB7" i="23" s="1"/>
  <c r="AB8" i="23" s="1"/>
  <c r="AB9" i="23" s="1"/>
  <c r="AB10" i="23" s="1"/>
  <c r="AB11" i="23" s="1"/>
  <c r="AB12" i="23" s="1"/>
  <c r="AB13" i="23" s="1"/>
  <c r="AB14" i="23" s="1"/>
  <c r="AB15" i="23" s="1"/>
  <c r="AB16" i="23" s="1"/>
  <c r="AB17" i="23" s="1"/>
  <c r="N6" i="23"/>
  <c r="N7" i="23" s="1"/>
  <c r="N8" i="23" s="1"/>
  <c r="N9" i="23" s="1"/>
  <c r="N10" i="23" s="1"/>
  <c r="N11" i="23" s="1"/>
  <c r="N12" i="23" s="1"/>
  <c r="N13" i="23" s="1"/>
  <c r="N14" i="23" s="1"/>
  <c r="N15" i="23" s="1"/>
  <c r="N16" i="23" s="1"/>
  <c r="N17" i="23" s="1"/>
  <c r="N18" i="23" s="1"/>
  <c r="N19" i="23" s="1"/>
  <c r="N20" i="23" s="1"/>
  <c r="N5" i="23"/>
  <c r="K4" i="23" l="1"/>
  <c r="I4" i="23"/>
  <c r="U18" i="23" l="1"/>
  <c r="U19" i="23" s="1"/>
  <c r="U20" i="23" s="1"/>
  <c r="R13" i="22" l="1"/>
  <c r="K12" i="22" l="1"/>
  <c r="K13" i="22" s="1"/>
  <c r="K14" i="22" s="1"/>
  <c r="K15" i="22" s="1"/>
  <c r="K16" i="22" s="1"/>
  <c r="K17" i="22" s="1"/>
  <c r="I12" i="22"/>
  <c r="I13" i="22" s="1"/>
  <c r="I14" i="22" s="1"/>
  <c r="I15" i="22" s="1"/>
  <c r="I16" i="22" s="1"/>
  <c r="I17" i="22" s="1"/>
  <c r="I24" i="22" s="1"/>
  <c r="L15" i="22"/>
  <c r="M15" i="22" s="1"/>
  <c r="L14" i="22"/>
  <c r="M14" i="22" s="1"/>
  <c r="R14" i="22"/>
  <c r="R15" i="22" s="1"/>
  <c r="R16" i="22" s="1"/>
  <c r="R17" i="22" s="1"/>
  <c r="R24" i="22" s="1"/>
  <c r="R25" i="22" s="1"/>
  <c r="R26" i="22" s="1"/>
  <c r="R27" i="22" s="1"/>
  <c r="L13" i="22"/>
  <c r="M13" i="22" s="1"/>
  <c r="Y14" i="22"/>
  <c r="Y15" i="22" s="1"/>
  <c r="Y16" i="22" s="1"/>
  <c r="Y17" i="22" s="1"/>
  <c r="L12" i="22"/>
  <c r="M12" i="22" s="1"/>
  <c r="K18" i="22" l="1"/>
  <c r="K24" i="22"/>
  <c r="L48" i="23"/>
  <c r="M48" i="23" s="1"/>
  <c r="L47" i="23"/>
  <c r="M47" i="23" s="1"/>
  <c r="L46" i="23"/>
  <c r="M46" i="23" s="1"/>
  <c r="L45" i="23"/>
  <c r="M45" i="23" s="1"/>
  <c r="L44" i="23"/>
  <c r="M44" i="23" s="1"/>
  <c r="L43" i="23"/>
  <c r="M43" i="23" s="1"/>
  <c r="L42" i="23"/>
  <c r="M42" i="23" s="1"/>
  <c r="L41" i="23"/>
  <c r="M41" i="23" s="1"/>
  <c r="L40" i="23"/>
  <c r="M40" i="23" s="1"/>
  <c r="L39" i="23"/>
  <c r="M39" i="23" s="1"/>
  <c r="L38" i="23"/>
  <c r="M38" i="23" s="1"/>
  <c r="L37" i="23"/>
  <c r="M37" i="23" s="1"/>
  <c r="L36" i="23"/>
  <c r="M36" i="23" s="1"/>
  <c r="L35" i="23"/>
  <c r="M35" i="23" s="1"/>
  <c r="L34" i="23"/>
  <c r="M34" i="23" s="1"/>
  <c r="L33" i="23"/>
  <c r="M33" i="23" s="1"/>
  <c r="L32" i="23"/>
  <c r="M32" i="23" s="1"/>
  <c r="L31" i="23"/>
  <c r="M31" i="23" s="1"/>
  <c r="L30" i="23"/>
  <c r="M30" i="23" s="1"/>
  <c r="L29" i="23"/>
  <c r="M29" i="23" s="1"/>
  <c r="L28" i="23"/>
  <c r="M28" i="23" s="1"/>
  <c r="L27" i="23"/>
  <c r="M27" i="23" s="1"/>
  <c r="L26" i="23"/>
  <c r="M26" i="23" s="1"/>
  <c r="L25" i="23"/>
  <c r="M25" i="23" s="1"/>
  <c r="L24" i="23"/>
  <c r="M24" i="23" s="1"/>
  <c r="L23" i="23"/>
  <c r="M23" i="23" s="1"/>
  <c r="L22" i="23"/>
  <c r="M22" i="23" s="1"/>
  <c r="L21" i="23"/>
  <c r="M21" i="23" s="1"/>
  <c r="L20" i="23"/>
  <c r="M20" i="23" s="1"/>
  <c r="L19" i="23"/>
  <c r="M19" i="23" s="1"/>
  <c r="N29" i="23"/>
  <c r="N30" i="23" s="1"/>
  <c r="N31" i="23" s="1"/>
  <c r="N32" i="23" s="1"/>
  <c r="N33" i="23" s="1"/>
  <c r="N34" i="23" s="1"/>
  <c r="L18" i="23"/>
  <c r="M18" i="23" s="1"/>
  <c r="L17" i="23"/>
  <c r="M17" i="23" s="1"/>
  <c r="L16" i="23"/>
  <c r="M16" i="23" s="1"/>
  <c r="L15" i="23"/>
  <c r="M15" i="23" s="1"/>
  <c r="L14" i="23"/>
  <c r="M14" i="23" s="1"/>
  <c r="L13" i="23"/>
  <c r="M13" i="23" s="1"/>
  <c r="L12" i="23"/>
  <c r="M12" i="23" s="1"/>
  <c r="L11" i="23"/>
  <c r="M11" i="23" s="1"/>
  <c r="L9" i="23"/>
  <c r="M9" i="23" s="1"/>
  <c r="L8" i="23"/>
  <c r="M8" i="23" s="1"/>
  <c r="L7" i="23"/>
  <c r="M7" i="23" s="1"/>
  <c r="L6" i="23"/>
  <c r="M6" i="23" s="1"/>
  <c r="L5" i="23"/>
  <c r="M5" i="23" s="1"/>
  <c r="AB18" i="23"/>
  <c r="AB19" i="23" s="1"/>
  <c r="AB20" i="23" s="1"/>
  <c r="AB29" i="23" s="1"/>
  <c r="AB30" i="23" s="1"/>
  <c r="AB31" i="23" s="1"/>
  <c r="AB32" i="23" s="1"/>
  <c r="AB33" i="23" s="1"/>
  <c r="AB34" i="23" s="1"/>
  <c r="AA18" i="23"/>
  <c r="AA19" i="23" s="1"/>
  <c r="AA20" i="23" s="1"/>
  <c r="AA26" i="23" s="1"/>
  <c r="AA27" i="23" s="1"/>
  <c r="AA28" i="23" s="1"/>
  <c r="Z18" i="23"/>
  <c r="Z19" i="23" s="1"/>
  <c r="Z20" i="23" s="1"/>
  <c r="Z29" i="23" s="1"/>
  <c r="Z30" i="23" s="1"/>
  <c r="Z31" i="23" s="1"/>
  <c r="Z32" i="23" s="1"/>
  <c r="Z33" i="23" s="1"/>
  <c r="Z34" i="23" s="1"/>
  <c r="X18" i="23"/>
  <c r="X19" i="23" s="1"/>
  <c r="X20" i="23" s="1"/>
  <c r="X29" i="23" s="1"/>
  <c r="X30" i="23" s="1"/>
  <c r="X31" i="23" s="1"/>
  <c r="X32" i="23" s="1"/>
  <c r="X33" i="23" s="1"/>
  <c r="X34" i="23" s="1"/>
  <c r="V18" i="23"/>
  <c r="V19" i="23" s="1"/>
  <c r="V20" i="23" s="1"/>
  <c r="V29" i="23" s="1"/>
  <c r="V30" i="23" s="1"/>
  <c r="V31" i="23" s="1"/>
  <c r="V32" i="23" s="1"/>
  <c r="V33" i="23" s="1"/>
  <c r="V34" i="23" s="1"/>
  <c r="V35" i="23" s="1"/>
  <c r="V36" i="23" s="1"/>
  <c r="V37" i="23" s="1"/>
  <c r="V38" i="23" s="1"/>
  <c r="V39" i="23" s="1"/>
  <c r="V40" i="23" s="1"/>
  <c r="U29" i="23"/>
  <c r="U30" i="23" s="1"/>
  <c r="U31" i="23" s="1"/>
  <c r="U32" i="23" s="1"/>
  <c r="U33" i="23" s="1"/>
  <c r="U34" i="23" s="1"/>
  <c r="S18" i="23"/>
  <c r="S19" i="23" s="1"/>
  <c r="S20" i="23" s="1"/>
  <c r="S29" i="23" s="1"/>
  <c r="S30" i="23" s="1"/>
  <c r="S31" i="23" s="1"/>
  <c r="S32" i="23" s="1"/>
  <c r="S33" i="23" s="1"/>
  <c r="S34" i="23" s="1"/>
  <c r="R18" i="23"/>
  <c r="R19" i="23" s="1"/>
  <c r="R20" i="23" s="1"/>
  <c r="R29" i="23" s="1"/>
  <c r="R30" i="23" s="1"/>
  <c r="R31" i="23" s="1"/>
  <c r="R32" i="23" s="1"/>
  <c r="R33" i="23" s="1"/>
  <c r="R34" i="23" s="1"/>
  <c r="Q5" i="23"/>
  <c r="P5" i="23"/>
  <c r="P6" i="23" s="1"/>
  <c r="P7" i="23" s="1"/>
  <c r="P8" i="23" s="1"/>
  <c r="P9" i="23" s="1"/>
  <c r="P10" i="23" s="1"/>
  <c r="P11" i="23" s="1"/>
  <c r="P12" i="23" s="1"/>
  <c r="P13" i="23" s="1"/>
  <c r="P14" i="23" s="1"/>
  <c r="P15" i="23" s="1"/>
  <c r="P16" i="23" s="1"/>
  <c r="P17" i="23" s="1"/>
  <c r="P18" i="23" s="1"/>
  <c r="P19" i="23" s="1"/>
  <c r="P20" i="23" s="1"/>
  <c r="O5" i="23"/>
  <c r="O6" i="23" s="1"/>
  <c r="O7" i="23" s="1"/>
  <c r="O8" i="23" s="1"/>
  <c r="O9" i="23" s="1"/>
  <c r="O10" i="23" s="1"/>
  <c r="O11" i="23" s="1"/>
  <c r="O12" i="23" s="1"/>
  <c r="O13" i="23" s="1"/>
  <c r="O14" i="23" s="1"/>
  <c r="O15" i="23" s="1"/>
  <c r="O16" i="23" s="1"/>
  <c r="O17" i="23" s="1"/>
  <c r="O18" i="23" s="1"/>
  <c r="O19" i="23" s="1"/>
  <c r="O20" i="23" s="1"/>
  <c r="L4" i="23"/>
  <c r="M4" i="23" s="1"/>
  <c r="K5" i="23"/>
  <c r="K6" i="23" s="1"/>
  <c r="K7" i="23" s="1"/>
  <c r="K8" i="23" s="1"/>
  <c r="K9" i="23" s="1"/>
  <c r="K10" i="23" s="1"/>
  <c r="K11" i="23" s="1"/>
  <c r="K12" i="23" s="1"/>
  <c r="K13" i="23" s="1"/>
  <c r="K14" i="23" s="1"/>
  <c r="K15" i="23" s="1"/>
  <c r="K16" i="23" s="1"/>
  <c r="I5" i="23"/>
  <c r="I6" i="23" s="1"/>
  <c r="I7" i="23" s="1"/>
  <c r="I8" i="23" s="1"/>
  <c r="I9" i="23" s="1"/>
  <c r="I10" i="23" s="1"/>
  <c r="I11" i="23" s="1"/>
  <c r="I12" i="23" s="1"/>
  <c r="I13" i="23" s="1"/>
  <c r="I14" i="23" s="1"/>
  <c r="I15" i="23" s="1"/>
  <c r="I16" i="23" s="1"/>
  <c r="I17" i="23" s="1"/>
  <c r="I21" i="23" s="1"/>
  <c r="I22" i="23" s="1"/>
  <c r="L44" i="22"/>
  <c r="M44" i="22" s="1"/>
  <c r="L43" i="22"/>
  <c r="M43" i="22" s="1"/>
  <c r="L42" i="22"/>
  <c r="M42" i="22" s="1"/>
  <c r="L41" i="22"/>
  <c r="M41" i="22" s="1"/>
  <c r="L40" i="22"/>
  <c r="M40" i="22" s="1"/>
  <c r="L39" i="22"/>
  <c r="M39" i="22" s="1"/>
  <c r="L38" i="22"/>
  <c r="M38" i="22" s="1"/>
  <c r="L37" i="22"/>
  <c r="M37" i="22" s="1"/>
  <c r="L36" i="22"/>
  <c r="M36" i="22" s="1"/>
  <c r="L35" i="22"/>
  <c r="M35" i="22" s="1"/>
  <c r="L34" i="22"/>
  <c r="M34" i="22" s="1"/>
  <c r="L33" i="22"/>
  <c r="M33" i="22" s="1"/>
  <c r="L32" i="22"/>
  <c r="M32" i="22" s="1"/>
  <c r="L31" i="22"/>
  <c r="M31" i="22" s="1"/>
  <c r="L30" i="22"/>
  <c r="M30" i="22" s="1"/>
  <c r="L29" i="22"/>
  <c r="M29" i="22" s="1"/>
  <c r="S28" i="22"/>
  <c r="S29" i="22" s="1"/>
  <c r="S31" i="22" s="1"/>
  <c r="S32" i="22" s="1"/>
  <c r="S33" i="22" s="1"/>
  <c r="Q28" i="22"/>
  <c r="Q29" i="22" s="1"/>
  <c r="Q31" i="22" s="1"/>
  <c r="Q32" i="22" s="1"/>
  <c r="Q33" i="22" s="1"/>
  <c r="N28" i="22"/>
  <c r="N29" i="22" s="1"/>
  <c r="N31" i="22" s="1"/>
  <c r="N32" i="22" s="1"/>
  <c r="N33" i="22" s="1"/>
  <c r="L28" i="22"/>
  <c r="M28" i="22" s="1"/>
  <c r="L27" i="22"/>
  <c r="M27" i="22" s="1"/>
  <c r="K27" i="22"/>
  <c r="K28" i="22" s="1"/>
  <c r="K29" i="22" s="1"/>
  <c r="I27" i="22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L26" i="22"/>
  <c r="M26" i="22" s="1"/>
  <c r="V25" i="22"/>
  <c r="V26" i="22" s="1"/>
  <c r="V27" i="22" s="1"/>
  <c r="V28" i="22" s="1"/>
  <c r="V29" i="22" s="1"/>
  <c r="V31" i="22" s="1"/>
  <c r="V32" i="22" s="1"/>
  <c r="V33" i="22" s="1"/>
  <c r="L25" i="22"/>
  <c r="M25" i="22" s="1"/>
  <c r="I25" i="22"/>
  <c r="I26" i="22" s="1"/>
  <c r="L24" i="22"/>
  <c r="M24" i="22" s="1"/>
  <c r="K25" i="22"/>
  <c r="K26" i="22" s="1"/>
  <c r="L23" i="22"/>
  <c r="M23" i="22" s="1"/>
  <c r="L22" i="22"/>
  <c r="M22" i="22" s="1"/>
  <c r="L21" i="22"/>
  <c r="M21" i="22" s="1"/>
  <c r="L20" i="22"/>
  <c r="M20" i="22" s="1"/>
  <c r="AB19" i="22"/>
  <c r="AB20" i="22" s="1"/>
  <c r="AB21" i="22" s="1"/>
  <c r="AB22" i="22" s="1"/>
  <c r="AB23" i="22" s="1"/>
  <c r="AB27" i="22" s="1"/>
  <c r="AB28" i="22" s="1"/>
  <c r="AB29" i="22" s="1"/>
  <c r="AB31" i="22" s="1"/>
  <c r="AB32" i="22" s="1"/>
  <c r="AB33" i="22" s="1"/>
  <c r="AA19" i="22"/>
  <c r="AA20" i="22" s="1"/>
  <c r="AA21" i="22" s="1"/>
  <c r="AA22" i="22" s="1"/>
  <c r="AA23" i="22" s="1"/>
  <c r="AA27" i="22" s="1"/>
  <c r="AA28" i="22" s="1"/>
  <c r="AA29" i="22" s="1"/>
  <c r="AA31" i="22" s="1"/>
  <c r="AA32" i="22" s="1"/>
  <c r="AA33" i="22" s="1"/>
  <c r="Z19" i="22"/>
  <c r="Z20" i="22" s="1"/>
  <c r="Z21" i="22" s="1"/>
  <c r="Z22" i="22" s="1"/>
  <c r="Z23" i="22" s="1"/>
  <c r="Z27" i="22" s="1"/>
  <c r="Z28" i="22" s="1"/>
  <c r="Z29" i="22" s="1"/>
  <c r="Z31" i="22" s="1"/>
  <c r="Z32" i="22" s="1"/>
  <c r="Z33" i="22" s="1"/>
  <c r="X19" i="22"/>
  <c r="X20" i="22" s="1"/>
  <c r="X21" i="22" s="1"/>
  <c r="X22" i="22" s="1"/>
  <c r="X23" i="22" s="1"/>
  <c r="X27" i="22" s="1"/>
  <c r="X28" i="22" s="1"/>
  <c r="X29" i="22" s="1"/>
  <c r="X31" i="22" s="1"/>
  <c r="X32" i="22" s="1"/>
  <c r="X33" i="22" s="1"/>
  <c r="W19" i="22"/>
  <c r="W20" i="22" s="1"/>
  <c r="W21" i="22" s="1"/>
  <c r="W22" i="22" s="1"/>
  <c r="W23" i="22" s="1"/>
  <c r="W27" i="22" s="1"/>
  <c r="W28" i="22" s="1"/>
  <c r="W29" i="22" s="1"/>
  <c r="W31" i="22" s="1"/>
  <c r="W32" i="22" s="1"/>
  <c r="W33" i="22" s="1"/>
  <c r="U19" i="22"/>
  <c r="O19" i="22"/>
  <c r="O20" i="22" s="1"/>
  <c r="O21" i="22" s="1"/>
  <c r="O22" i="22" s="1"/>
  <c r="O23" i="22" s="1"/>
  <c r="O27" i="22" s="1"/>
  <c r="O28" i="22" s="1"/>
  <c r="O29" i="22" s="1"/>
  <c r="O31" i="22" s="1"/>
  <c r="O32" i="22" s="1"/>
  <c r="O33" i="22" s="1"/>
  <c r="L19" i="22"/>
  <c r="M19" i="22" s="1"/>
  <c r="L18" i="22"/>
  <c r="M18" i="22" s="1"/>
  <c r="K19" i="22"/>
  <c r="K20" i="22" s="1"/>
  <c r="K21" i="22" s="1"/>
  <c r="L17" i="22"/>
  <c r="M17" i="22" s="1"/>
  <c r="L16" i="22"/>
  <c r="M16" i="22" s="1"/>
  <c r="L11" i="22"/>
  <c r="M11" i="22" s="1"/>
  <c r="L9" i="22"/>
  <c r="M9" i="22" s="1"/>
  <c r="L8" i="22"/>
  <c r="M8" i="22" s="1"/>
  <c r="L7" i="22"/>
  <c r="M7" i="22" s="1"/>
  <c r="L6" i="22"/>
  <c r="M6" i="22" s="1"/>
  <c r="T5" i="22"/>
  <c r="T6" i="22" s="1"/>
  <c r="T7" i="22" s="1"/>
  <c r="T8" i="22" s="1"/>
  <c r="T9" i="22" s="1"/>
  <c r="T10" i="22" s="1"/>
  <c r="T11" i="22" s="1"/>
  <c r="P5" i="22"/>
  <c r="P6" i="22" s="1"/>
  <c r="P7" i="22" s="1"/>
  <c r="P8" i="22" s="1"/>
  <c r="P9" i="22" s="1"/>
  <c r="P10" i="22" s="1"/>
  <c r="P11" i="22" s="1"/>
  <c r="L5" i="22"/>
  <c r="M5" i="22" s="1"/>
  <c r="L4" i="22"/>
  <c r="M4" i="22" s="1"/>
  <c r="K4" i="22"/>
  <c r="K5" i="22" s="1"/>
  <c r="K6" i="22" s="1"/>
  <c r="K7" i="22" s="1"/>
  <c r="K8" i="22" s="1"/>
  <c r="K9" i="22" s="1"/>
  <c r="K10" i="22" s="1"/>
  <c r="K11" i="22" s="1"/>
  <c r="I4" i="22"/>
  <c r="I5" i="22" s="1"/>
  <c r="I6" i="22" s="1"/>
  <c r="I7" i="22" s="1"/>
  <c r="I8" i="22" s="1"/>
  <c r="I9" i="22" s="1"/>
  <c r="I10" i="22" s="1"/>
  <c r="I11" i="22" s="1"/>
  <c r="Q6" i="23" l="1"/>
  <c r="Q7" i="23" s="1"/>
  <c r="Q8" i="23" s="1"/>
  <c r="Q9" i="23" s="1"/>
  <c r="Q10" i="23" s="1"/>
  <c r="Q11" i="23" s="1"/>
  <c r="Q12" i="23" s="1"/>
  <c r="Q13" i="23" s="1"/>
  <c r="Q14" i="23" s="1"/>
  <c r="Q15" i="23" s="1"/>
  <c r="Q16" i="23" s="1"/>
  <c r="Q17" i="23" s="1"/>
  <c r="Q21" i="23" s="1"/>
  <c r="Q22" i="23" s="1"/>
  <c r="Q23" i="23" s="1"/>
  <c r="Q24" i="23" s="1"/>
  <c r="Q25" i="23" s="1"/>
  <c r="Q26" i="23" s="1"/>
  <c r="Q27" i="23" s="1"/>
  <c r="Q28" i="23" s="1"/>
  <c r="Y18" i="23"/>
  <c r="Y19" i="23" s="1"/>
  <c r="Y20" i="23" s="1"/>
  <c r="Y29" i="23" s="1"/>
  <c r="Y30" i="23" s="1"/>
  <c r="Y31" i="23" s="1"/>
  <c r="Y32" i="23" s="1"/>
  <c r="Y33" i="23" s="1"/>
  <c r="Y34" i="23" s="1"/>
  <c r="Y35" i="23" s="1"/>
  <c r="Y36" i="23" s="1"/>
  <c r="Y37" i="23" s="1"/>
  <c r="Y38" i="23" s="1"/>
  <c r="Y39" i="23" s="1"/>
  <c r="Y40" i="23" s="1"/>
  <c r="U20" i="22"/>
  <c r="U21" i="22" s="1"/>
  <c r="U22" i="22" s="1"/>
  <c r="U23" i="22" s="1"/>
  <c r="U27" i="22" s="1"/>
  <c r="U28" i="22" s="1"/>
  <c r="U29" i="22" s="1"/>
  <c r="U31" i="22" s="1"/>
  <c r="U32" i="22" s="1"/>
  <c r="U33" i="22" s="1"/>
  <c r="W21" i="23"/>
  <c r="W22" i="23" s="1"/>
  <c r="W23" i="23" s="1"/>
  <c r="W24" i="23" s="1"/>
  <c r="W25" i="23" s="1"/>
  <c r="W41" i="23" s="1"/>
  <c r="W42" i="23" s="1"/>
  <c r="W43" i="23" s="1"/>
  <c r="W44" i="23" s="1"/>
  <c r="W45" i="23" s="1"/>
  <c r="W46" i="23" s="1"/>
  <c r="W47" i="23" s="1"/>
  <c r="W48" i="23" s="1"/>
  <c r="I18" i="22"/>
  <c r="I19" i="22" s="1"/>
  <c r="I20" i="22" s="1"/>
  <c r="R28" i="22"/>
  <c r="R29" i="22" s="1"/>
  <c r="R31" i="22" s="1"/>
  <c r="R32" i="22" s="1"/>
  <c r="R33" i="22" s="1"/>
  <c r="Y18" i="22"/>
  <c r="K22" i="22"/>
  <c r="K23" i="22" s="1"/>
  <c r="T21" i="23"/>
  <c r="T22" i="23"/>
  <c r="T23" i="23" s="1"/>
  <c r="T24" i="23" s="1"/>
  <c r="T25" i="23" s="1"/>
  <c r="T41" i="23" s="1"/>
  <c r="T42" i="23" s="1"/>
  <c r="T43" i="23" s="1"/>
  <c r="T44" i="23" s="1"/>
  <c r="T45" i="23" s="1"/>
  <c r="T46" i="23" s="1"/>
  <c r="T47" i="23" s="1"/>
  <c r="T48" i="23" s="1"/>
  <c r="K17" i="23"/>
  <c r="I18" i="23"/>
  <c r="I19" i="23" s="1"/>
  <c r="I20" i="23" s="1"/>
  <c r="I23" i="23"/>
  <c r="I24" i="23" s="1"/>
  <c r="I25" i="23" s="1"/>
  <c r="I41" i="23" s="1"/>
  <c r="I42" i="23" s="1"/>
  <c r="I43" i="23" s="1"/>
  <c r="I44" i="23" s="1"/>
  <c r="I45" i="23" s="1"/>
  <c r="I46" i="23" s="1"/>
  <c r="I47" i="23" s="1"/>
  <c r="I48" i="23" s="1"/>
  <c r="K30" i="22"/>
  <c r="K31" i="22"/>
  <c r="K32" i="22" s="1"/>
  <c r="K33" i="22" s="1"/>
  <c r="K34" i="22" s="1"/>
  <c r="K35" i="22" s="1"/>
  <c r="K36" i="22" s="1"/>
  <c r="K37" i="22" s="1"/>
  <c r="K38" i="22" s="1"/>
  <c r="K39" i="22" s="1"/>
  <c r="K40" i="22" s="1"/>
  <c r="K41" i="22" s="1"/>
  <c r="K42" i="22" s="1"/>
  <c r="K43" i="22" s="1"/>
  <c r="K44" i="22" s="1"/>
  <c r="T26" i="22"/>
  <c r="T27" i="22"/>
  <c r="T28" i="22" s="1"/>
  <c r="T29" i="22" s="1"/>
  <c r="T30" i="22" s="1"/>
  <c r="T31" i="22" s="1"/>
  <c r="T32" i="22" s="1"/>
  <c r="T33" i="22" s="1"/>
  <c r="P27" i="22"/>
  <c r="P28" i="22" s="1"/>
  <c r="P29" i="22" s="1"/>
  <c r="P30" i="22" s="1"/>
  <c r="P31" i="22" s="1"/>
  <c r="P32" i="22" s="1"/>
  <c r="P33" i="22" s="1"/>
  <c r="P26" i="22"/>
  <c r="Y19" i="22" l="1"/>
  <c r="Y20" i="22" s="1"/>
  <c r="Y21" i="22" s="1"/>
  <c r="Y22" i="22" s="1"/>
  <c r="Y23" i="22" s="1"/>
  <c r="Y27" i="22" s="1"/>
  <c r="Y28" i="22" s="1"/>
  <c r="Y29" i="22" s="1"/>
  <c r="Y31" i="22" s="1"/>
  <c r="Y32" i="22" s="1"/>
  <c r="Y33" i="22" s="1"/>
  <c r="Y34" i="22" s="1"/>
  <c r="Y35" i="22" s="1"/>
  <c r="Y36" i="22" s="1"/>
  <c r="Y37" i="22" s="1"/>
  <c r="Y38" i="22" s="1"/>
  <c r="Y39" i="22" s="1"/>
  <c r="Y40" i="22" s="1"/>
  <c r="Y41" i="22" s="1"/>
  <c r="Y42" i="22" s="1"/>
  <c r="Y43" i="22" s="1"/>
  <c r="Y44" i="22" s="1"/>
  <c r="I21" i="22"/>
  <c r="I22" i="22" s="1"/>
  <c r="I23" i="22" s="1"/>
  <c r="K18" i="23"/>
  <c r="K19" i="23" s="1"/>
  <c r="K20" i="23" s="1"/>
  <c r="K26" i="23" s="1"/>
  <c r="K27" i="23" s="1"/>
  <c r="K28" i="23" s="1"/>
  <c r="K21" i="23"/>
  <c r="K22" i="23" s="1"/>
  <c r="K23" i="23" s="1"/>
  <c r="K24" i="23" s="1"/>
  <c r="K25" i="23" s="1"/>
  <c r="K41" i="23" s="1"/>
  <c r="K42" i="23" s="1"/>
  <c r="K43" i="23" s="1"/>
  <c r="K44" i="23" s="1"/>
  <c r="K45" i="23" s="1"/>
  <c r="K46" i="23" s="1"/>
  <c r="K47" i="23" s="1"/>
  <c r="K48" i="23" s="1"/>
  <c r="I29" i="23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26" i="23"/>
  <c r="I27" i="23" s="1"/>
  <c r="I28" i="23" s="1"/>
  <c r="K29" i="23" l="1"/>
  <c r="K30" i="23" s="1"/>
  <c r="K31" i="23" s="1"/>
  <c r="K32" i="23" s="1"/>
  <c r="K33" i="23" s="1"/>
  <c r="K34" i="23" s="1"/>
  <c r="K35" i="23" s="1"/>
  <c r="K36" i="23" s="1"/>
  <c r="K37" i="23" s="1"/>
  <c r="K38" i="23" s="1"/>
  <c r="K39" i="23" s="1"/>
  <c r="K40" i="23" s="1"/>
</calcChain>
</file>

<file path=xl/comments1.xml><?xml version="1.0" encoding="utf-8"?>
<comments xmlns="http://schemas.openxmlformats.org/spreadsheetml/2006/main">
  <authors>
    <author>Jarosław Kozłowski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Jarosław Kozłowski:</t>
        </r>
        <r>
          <rPr>
            <sz val="9"/>
            <color indexed="81"/>
            <rFont val="Tahoma"/>
            <family val="2"/>
            <charset val="238"/>
          </rPr>
          <t xml:space="preserve">
Kolumny, które </t>
        </r>
        <r>
          <rPr>
            <b/>
            <i/>
            <u/>
            <sz val="9"/>
            <color indexed="81"/>
            <rFont val="Tahoma"/>
            <family val="2"/>
            <charset val="238"/>
          </rPr>
          <t>nie są wykazywane</t>
        </r>
        <r>
          <rPr>
            <sz val="9"/>
            <color indexed="81"/>
            <rFont val="Tahoma"/>
            <family val="2"/>
            <charset val="238"/>
          </rPr>
          <t xml:space="preserve"> w rozkładach przekazywanych do urzędów:
1) kol. </t>
        </r>
        <r>
          <rPr>
            <b/>
            <sz val="9"/>
            <color indexed="81"/>
            <rFont val="Tahoma"/>
            <family val="2"/>
            <charset val="238"/>
          </rPr>
          <t>C</t>
        </r>
        <r>
          <rPr>
            <sz val="9"/>
            <color indexed="81"/>
            <rFont val="Tahoma"/>
            <family val="2"/>
            <charset val="238"/>
          </rPr>
          <t xml:space="preserve"> (Współrzędne GPS);
2) kol. </t>
        </r>
        <r>
          <rPr>
            <b/>
            <sz val="9"/>
            <color indexed="81"/>
            <rFont val="Tahoma"/>
            <family val="2"/>
            <charset val="238"/>
          </rPr>
          <t>E</t>
        </r>
        <r>
          <rPr>
            <sz val="9"/>
            <color indexed="81"/>
            <rFont val="Tahoma"/>
            <family val="2"/>
            <charset val="238"/>
          </rPr>
          <t xml:space="preserve"> (Właściciel przystanku);
3) kol. </t>
        </r>
        <r>
          <rPr>
            <b/>
            <sz val="9"/>
            <color indexed="81"/>
            <rFont val="Tahoma"/>
            <family val="2"/>
            <charset val="238"/>
          </rPr>
          <t>G</t>
        </r>
        <r>
          <rPr>
            <sz val="9"/>
            <color indexed="81"/>
            <rFont val="Tahoma"/>
            <family val="2"/>
            <charset val="238"/>
          </rPr>
          <t xml:space="preserve"> (Gmina);
4) kol. </t>
        </r>
        <r>
          <rPr>
            <b/>
            <sz val="9"/>
            <color indexed="81"/>
            <rFont val="Tahoma"/>
            <family val="2"/>
            <charset val="238"/>
          </rPr>
          <t>L</t>
        </r>
        <r>
          <rPr>
            <sz val="9"/>
            <color indexed="81"/>
            <rFont val="Tahoma"/>
            <family val="2"/>
            <charset val="238"/>
          </rPr>
          <t xml:space="preserve"> (Czas przejazdu między przystankami [min]).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38"/>
          </rPr>
          <t>Pętla wokół Centrum Przesiadkowego</t>
        </r>
        <r>
          <rPr>
            <sz val="9"/>
            <color indexed="81"/>
            <rFont val="Tahoma"/>
            <family val="2"/>
            <charset val="238"/>
          </rPr>
          <t xml:space="preserve">, licząc od wyjazdu z Centrum na ul. Kolejową (50.840671, 16.480963), wzdłuż ulicy Kolejowej z wjazdem na Centrum, dalej na stanowisko plus wyjazd do miejsca wyjazdu na ulicę Kolejową </t>
        </r>
        <r>
          <rPr>
            <b/>
            <sz val="9"/>
            <color indexed="81"/>
            <rFont val="Tahoma"/>
            <family val="2"/>
            <charset val="238"/>
          </rPr>
          <t>wynosi 435m</t>
        </r>
        <r>
          <rPr>
            <sz val="9"/>
            <color indexed="81"/>
            <rFont val="Tahoma"/>
            <family val="2"/>
            <charset val="238"/>
          </rPr>
          <t xml:space="preserve">.
</t>
        </r>
      </text>
    </comment>
  </commentList>
</comments>
</file>

<file path=xl/comments2.xml><?xml version="1.0" encoding="utf-8"?>
<comments xmlns="http://schemas.openxmlformats.org/spreadsheetml/2006/main">
  <authors>
    <author>Jarosław Kozłowski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Jarosław Kozłowski:</t>
        </r>
        <r>
          <rPr>
            <sz val="9"/>
            <color indexed="81"/>
            <rFont val="Tahoma"/>
            <family val="2"/>
            <charset val="238"/>
          </rPr>
          <t xml:space="preserve">
Kolumny, które </t>
        </r>
        <r>
          <rPr>
            <b/>
            <i/>
            <u/>
            <sz val="9"/>
            <color indexed="81"/>
            <rFont val="Tahoma"/>
            <family val="2"/>
            <charset val="238"/>
          </rPr>
          <t>nie są wykazywane</t>
        </r>
        <r>
          <rPr>
            <sz val="9"/>
            <color indexed="81"/>
            <rFont val="Tahoma"/>
            <family val="2"/>
            <charset val="238"/>
          </rPr>
          <t xml:space="preserve"> w rozkładach przekazywanych do urzędów:
1) kol. </t>
        </r>
        <r>
          <rPr>
            <b/>
            <sz val="9"/>
            <color indexed="81"/>
            <rFont val="Tahoma"/>
            <family val="2"/>
            <charset val="238"/>
          </rPr>
          <t>C</t>
        </r>
        <r>
          <rPr>
            <sz val="9"/>
            <color indexed="81"/>
            <rFont val="Tahoma"/>
            <family val="2"/>
            <charset val="238"/>
          </rPr>
          <t xml:space="preserve"> (Współrzędne GPS);
2) kol. </t>
        </r>
        <r>
          <rPr>
            <b/>
            <sz val="9"/>
            <color indexed="81"/>
            <rFont val="Tahoma"/>
            <family val="2"/>
            <charset val="238"/>
          </rPr>
          <t>E</t>
        </r>
        <r>
          <rPr>
            <sz val="9"/>
            <color indexed="81"/>
            <rFont val="Tahoma"/>
            <family val="2"/>
            <charset val="238"/>
          </rPr>
          <t xml:space="preserve"> (Właściciel przystanku);
3) kol. </t>
        </r>
        <r>
          <rPr>
            <b/>
            <sz val="9"/>
            <color indexed="81"/>
            <rFont val="Tahoma"/>
            <family val="2"/>
            <charset val="238"/>
          </rPr>
          <t>G</t>
        </r>
        <r>
          <rPr>
            <sz val="9"/>
            <color indexed="81"/>
            <rFont val="Tahoma"/>
            <family val="2"/>
            <charset val="238"/>
          </rPr>
          <t xml:space="preserve"> (Gmina);
4) kol. </t>
        </r>
        <r>
          <rPr>
            <b/>
            <sz val="9"/>
            <color indexed="81"/>
            <rFont val="Tahoma"/>
            <family val="2"/>
            <charset val="238"/>
          </rPr>
          <t>L</t>
        </r>
        <r>
          <rPr>
            <sz val="9"/>
            <color indexed="81"/>
            <rFont val="Tahoma"/>
            <family val="2"/>
            <charset val="238"/>
          </rPr>
          <t xml:space="preserve"> (Czas przejazdu między przystankami [min]).</t>
        </r>
      </text>
    </comment>
    <comment ref="B40" authorId="0">
      <text>
        <r>
          <rPr>
            <b/>
            <sz val="9"/>
            <color indexed="81"/>
            <rFont val="Tahoma"/>
            <family val="2"/>
            <charset val="238"/>
          </rPr>
          <t>Jarosław Kozłowski:</t>
        </r>
        <r>
          <rPr>
            <sz val="9"/>
            <color indexed="81"/>
            <rFont val="Tahoma"/>
            <family val="2"/>
            <charset val="238"/>
          </rPr>
          <t xml:space="preserve">
Odległość z tego przystanku (ostatni na trasie z Żarowa przez Przyłęgów) do pierwszego przystanku w Łażanach (ul. Strzegomska 28; gps:
50.958615, 16.483908)
wynosi </t>
        </r>
        <r>
          <rPr>
            <b/>
            <sz val="9"/>
            <color indexed="81"/>
            <rFont val="Tahoma"/>
            <family val="2"/>
            <charset val="238"/>
          </rPr>
          <t>2,3</t>
        </r>
        <r>
          <rPr>
            <sz val="9"/>
            <color indexed="81"/>
            <rFont val="Tahoma"/>
            <family val="2"/>
            <charset val="238"/>
          </rPr>
          <t>km.</t>
        </r>
      </text>
    </comment>
  </commentList>
</comments>
</file>

<file path=xl/sharedStrings.xml><?xml version="1.0" encoding="utf-8"?>
<sst xmlns="http://schemas.openxmlformats.org/spreadsheetml/2006/main" count="593" uniqueCount="134">
  <si>
    <t>L.p.</t>
  </si>
  <si>
    <t>Współrzędne GPS</t>
  </si>
  <si>
    <t>Nr przystanku</t>
  </si>
  <si>
    <t>Właściciel   przystnku</t>
  </si>
  <si>
    <t>Kategoria drogi</t>
  </si>
  <si>
    <t>Gmina</t>
  </si>
  <si>
    <t>Odległości pomiędzy przystankami</t>
  </si>
  <si>
    <t>Odległość narastająco</t>
  </si>
  <si>
    <t>Czas przejazdu między przystankami</t>
  </si>
  <si>
    <t>Czas przejazdu narastająco</t>
  </si>
  <si>
    <t>Czas przejazdu między przystankami [min]</t>
  </si>
  <si>
    <t>prędkość techniczna</t>
  </si>
  <si>
    <t>Godzina   odjazdu       [S]</t>
  </si>
  <si>
    <t>[km]</t>
  </si>
  <si>
    <t>[godz]</t>
  </si>
  <si>
    <t>[min]</t>
  </si>
  <si>
    <t>[km/h]</t>
  </si>
  <si>
    <t>UM w Świdnicy</t>
  </si>
  <si>
    <t>gminna</t>
  </si>
  <si>
    <t>Świdnica</t>
  </si>
  <si>
    <t>Świdnica, plac Grunwaldzki</t>
  </si>
  <si>
    <t>Świdnica, plac św. Małgorzaty</t>
  </si>
  <si>
    <t>Świdnica, ul. Łukasińskiego /Gdyńska</t>
  </si>
  <si>
    <t>Świdnica, ul. Łukasińskiego /Cmentarz</t>
  </si>
  <si>
    <t>Świdnica, ul. Kazimierza Wielkiego</t>
  </si>
  <si>
    <t>Świdnica, ul. Kazimierza Wielkiego /Colgate</t>
  </si>
  <si>
    <t>Zawiszów - wieś (skrzyżowanie)</t>
  </si>
  <si>
    <t>50.870033, 16.493671</t>
  </si>
  <si>
    <t>Gmina Świdnica</t>
  </si>
  <si>
    <t>Sulisławice</t>
  </si>
  <si>
    <t>50.877768, 16.498690</t>
  </si>
  <si>
    <t>Wiśniowa</t>
  </si>
  <si>
    <t>50.883640, 16.499437</t>
  </si>
  <si>
    <t>Wierzbna I</t>
  </si>
  <si>
    <t>50.897169, 16.505183</t>
  </si>
  <si>
    <t>Gmina Żarów</t>
  </si>
  <si>
    <t>Wierzbna II - centrum</t>
  </si>
  <si>
    <t>50.900908, 16.504090</t>
  </si>
  <si>
    <t>Wierzbna III</t>
  </si>
  <si>
    <t>50.904184, 16.503838</t>
  </si>
  <si>
    <t>50.919751, 16.508197</t>
  </si>
  <si>
    <t>50.922444, 16.504498</t>
  </si>
  <si>
    <t>50.936101, 16.494532</t>
  </si>
  <si>
    <t>50.940095, 16.493615</t>
  </si>
  <si>
    <t>Legenda:</t>
  </si>
  <si>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kursuje w dni nauki szkolnej</t>
    </r>
  </si>
  <si>
    <t>Świdnica, ul. Henryka Pobożnego</t>
  </si>
  <si>
    <t>50.925322, 16.523956</t>
  </si>
  <si>
    <t>Kalno</t>
  </si>
  <si>
    <t>50.942040, 16.512032</t>
  </si>
  <si>
    <t>50.946056, 16.519469</t>
  </si>
  <si>
    <t>50.947985, 16.523600</t>
  </si>
  <si>
    <t>Mrowiny, ul. Szkolna 6</t>
  </si>
  <si>
    <t>Mrowiny, ul. Wojska Polskiego 2B / 3</t>
  </si>
  <si>
    <t>50.930389, 16.567183</t>
  </si>
  <si>
    <t>Siedlimowice, skrzyżowanie</t>
  </si>
  <si>
    <t>Pożarzysko 39</t>
  </si>
  <si>
    <t>50.943224, 16.560620</t>
  </si>
  <si>
    <t>50.968210, 16.574316</t>
  </si>
  <si>
    <t>Imbramowice, ul. Stawowa 1</t>
  </si>
  <si>
    <t>Buków, ul. Lipowa 17</t>
  </si>
  <si>
    <t>50.984114, 16.585139</t>
  </si>
  <si>
    <t>Żarów, ul. Dworcowa 7</t>
  </si>
  <si>
    <t>Bożanów 4</t>
  </si>
  <si>
    <t>Bożanów 16 /Kalno</t>
  </si>
  <si>
    <t>50.950166, 16.513197</t>
  </si>
  <si>
    <t>Żarów, ul. Fabryczna 5 (Bridgestone)</t>
  </si>
  <si>
    <t>50.949439, 16.506914</t>
  </si>
  <si>
    <t>Żarów, ul. Przemysłowa 11 (TP Reflex)</t>
  </si>
  <si>
    <t>50.956855, 16.491628</t>
  </si>
  <si>
    <t>Łażany, ul. Strzegomska 2 (skrzyżowanie)</t>
  </si>
  <si>
    <t>Łażany, ul. Strzegomska 28</t>
  </si>
  <si>
    <t>50.958615, 16.483908</t>
  </si>
  <si>
    <t>50.957536, 16.454938</t>
  </si>
  <si>
    <t>Przyłęgów 40</t>
  </si>
  <si>
    <t>50.957423, 16.449999</t>
  </si>
  <si>
    <t>Przyłęgów 31</t>
  </si>
  <si>
    <t>50.958088, 16.444016</t>
  </si>
  <si>
    <t>Przyłęgów 24</t>
  </si>
  <si>
    <t>Mikoszowa 47</t>
  </si>
  <si>
    <t>50.971325, 16.452059</t>
  </si>
  <si>
    <t>Mikoszowa 31</t>
  </si>
  <si>
    <t>50.969427, 16.457656</t>
  </si>
  <si>
    <t>Żarów, ul. Armii Krajowej 2 (cmentarz)</t>
  </si>
  <si>
    <t>50.841528, 16.483360</t>
  </si>
  <si>
    <t>50.845697, 16.487522</t>
  </si>
  <si>
    <t>50.849141, 16.485978</t>
  </si>
  <si>
    <t>50.856056, 16.488831</t>
  </si>
  <si>
    <t>50.858891, 16.489591</t>
  </si>
  <si>
    <t>50.865648, 16.491215</t>
  </si>
  <si>
    <t>50.945770, 16.493017</t>
  </si>
  <si>
    <t>50.856865, 16.486185</t>
  </si>
  <si>
    <t>50.865955, 16.491284</t>
  </si>
  <si>
    <t>50.859595, 16.489528</t>
  </si>
  <si>
    <t>50.849603, 16.485883</t>
  </si>
  <si>
    <t>50.845366, 16.486562</t>
  </si>
  <si>
    <t>50.841204, 16.483707</t>
  </si>
  <si>
    <t>50.843994, 16.483247</t>
  </si>
  <si>
    <t>Świdnica, ul. Muzealna</t>
  </si>
  <si>
    <t>50.844162, 16.483257</t>
  </si>
  <si>
    <r>
      <rPr>
        <b/>
        <sz val="11"/>
        <color theme="1"/>
        <rFont val="Calibri"/>
        <family val="2"/>
        <charset val="238"/>
        <scheme val="minor"/>
      </rPr>
      <t>Mikoszowa</t>
    </r>
    <r>
      <rPr>
        <sz val="11"/>
        <color theme="1"/>
        <rFont val="Calibri"/>
        <family val="2"/>
        <charset val="238"/>
        <scheme val="minor"/>
      </rPr>
      <t xml:space="preserve"> 31</t>
    </r>
  </si>
  <si>
    <r>
      <rPr>
        <b/>
        <sz val="11"/>
        <color theme="1"/>
        <rFont val="Calibri"/>
        <family val="2"/>
        <charset val="238"/>
        <scheme val="minor"/>
      </rPr>
      <t>Buków</t>
    </r>
    <r>
      <rPr>
        <sz val="11"/>
        <color theme="1"/>
        <rFont val="Calibri"/>
        <family val="2"/>
        <charset val="238"/>
        <scheme val="minor"/>
      </rPr>
      <t>, ul. Lipowa 17</t>
    </r>
  </si>
  <si>
    <r>
      <rPr>
        <b/>
        <sz val="11"/>
        <color theme="1"/>
        <rFont val="Calibri"/>
        <family val="2"/>
        <charset val="238"/>
        <scheme val="minor"/>
      </rPr>
      <t>Łażany</t>
    </r>
    <r>
      <rPr>
        <sz val="11"/>
        <color theme="1"/>
        <rFont val="Calibri"/>
        <family val="2"/>
        <charset val="238"/>
        <scheme val="minor"/>
      </rPr>
      <t>, ul. Strzegomska 2 (skrzyżowanie)</t>
    </r>
  </si>
  <si>
    <r>
      <rPr>
        <b/>
        <sz val="11"/>
        <color theme="1"/>
        <rFont val="Calibri"/>
        <family val="2"/>
        <charset val="238"/>
        <scheme val="minor"/>
      </rPr>
      <t>Żarów</t>
    </r>
    <r>
      <rPr>
        <sz val="11"/>
        <color theme="1"/>
        <rFont val="Calibri"/>
        <family val="2"/>
        <charset val="238"/>
        <scheme val="minor"/>
      </rPr>
      <t>, ul. Dworcowa 7</t>
    </r>
  </si>
  <si>
    <r>
      <t>Żarów</t>
    </r>
    <r>
      <rPr>
        <sz val="11"/>
        <color theme="1"/>
        <rFont val="Calibri"/>
        <family val="2"/>
        <charset val="238"/>
        <scheme val="minor"/>
      </rPr>
      <t>, ul. Dworcowa 7</t>
    </r>
  </si>
  <si>
    <r>
      <t xml:space="preserve">Trasa Świdnica ÷ </t>
    </r>
    <r>
      <rPr>
        <b/>
        <sz val="11"/>
        <color theme="1"/>
        <rFont val="Calibri"/>
        <family val="2"/>
        <charset val="238"/>
        <scheme val="minor"/>
      </rPr>
      <t>ŻARÓW</t>
    </r>
    <r>
      <rPr>
        <sz val="11"/>
        <color theme="1"/>
        <rFont val="Calibri"/>
        <family val="2"/>
        <charset val="238"/>
        <scheme val="minor"/>
      </rPr>
      <t xml:space="preserve"> (linia 315):</t>
    </r>
  </si>
  <si>
    <r>
      <t xml:space="preserve">Trasa Żarów </t>
    </r>
    <r>
      <rPr>
        <sz val="11"/>
        <color theme="1"/>
        <rFont val="Calibri"/>
        <family val="2"/>
        <charset val="238"/>
      </rPr>
      <t xml:space="preserve">÷ </t>
    </r>
    <r>
      <rPr>
        <b/>
        <sz val="11"/>
        <color theme="1"/>
        <rFont val="Calibri"/>
        <family val="2"/>
        <charset val="238"/>
      </rPr>
      <t>ŚWIDNICA</t>
    </r>
    <r>
      <rPr>
        <sz val="11"/>
        <color theme="1"/>
        <rFont val="Calibri"/>
        <family val="2"/>
        <charset val="238"/>
        <scheme val="minor"/>
      </rPr>
      <t xml:space="preserve"> (linia 315):</t>
    </r>
  </si>
  <si>
    <r>
      <rPr>
        <b/>
        <u/>
        <sz val="12"/>
        <color theme="1"/>
        <rFont val="Calibri"/>
        <family val="2"/>
        <charset val="238"/>
        <scheme val="minor"/>
      </rPr>
      <t xml:space="preserve">5:15 </t>
    </r>
    <r>
      <rPr>
        <sz val="12"/>
        <color theme="1"/>
        <rFont val="Calibri"/>
        <family val="2"/>
        <charset val="238"/>
        <scheme val="minor"/>
      </rPr>
      <t>- kurs obsługuje autobus niskopodłogowy</t>
    </r>
  </si>
  <si>
    <t>03</t>
  </si>
  <si>
    <t>01</t>
  </si>
  <si>
    <t>02</t>
  </si>
  <si>
    <t>04</t>
  </si>
  <si>
    <t xml:space="preserve">Kalno </t>
  </si>
  <si>
    <t>Mrowiny, ul. Wojska Polskiego 18 / 37 (pętla)</t>
  </si>
  <si>
    <t>05</t>
  </si>
  <si>
    <t>06</t>
  </si>
  <si>
    <r>
      <t xml:space="preserve">Żarów, ul. Armii Krajowej 72 (cmentarz </t>
    </r>
    <r>
      <rPr>
        <sz val="11"/>
        <color rgb="FFFF0000"/>
        <rFont val="Calibri"/>
        <family val="2"/>
        <charset val="238"/>
        <scheme val="minor"/>
      </rPr>
      <t>Żołnierzy Radzieckich</t>
    </r>
    <r>
      <rPr>
        <sz val="11"/>
        <color theme="1"/>
        <rFont val="Calibri"/>
        <family val="2"/>
        <charset val="238"/>
        <scheme val="minor"/>
      </rPr>
      <t>)</t>
    </r>
  </si>
  <si>
    <t>Powiat Świdnicki</t>
  </si>
  <si>
    <t>powiatowa</t>
  </si>
  <si>
    <r>
      <rPr>
        <b/>
        <u/>
        <sz val="12"/>
        <color theme="1"/>
        <rFont val="Calibri"/>
        <family val="2"/>
        <charset val="238"/>
        <scheme val="minor"/>
      </rPr>
      <t xml:space="preserve">4:45 </t>
    </r>
    <r>
      <rPr>
        <sz val="12"/>
        <color theme="1"/>
        <rFont val="Calibri"/>
        <family val="2"/>
        <charset val="238"/>
        <scheme val="minor"/>
      </rPr>
      <t>- kurs obsługuje autobus niskopodłogowy</t>
    </r>
  </si>
  <si>
    <t>101-02</t>
  </si>
  <si>
    <t>102-01</t>
  </si>
  <si>
    <t>103-01</t>
  </si>
  <si>
    <t>104-01</t>
  </si>
  <si>
    <t>105-01</t>
  </si>
  <si>
    <t>188-01</t>
  </si>
  <si>
    <t>188-02</t>
  </si>
  <si>
    <t>108-02</t>
  </si>
  <si>
    <t>104-02</t>
  </si>
  <si>
    <t>103-02</t>
  </si>
  <si>
    <t>102-02</t>
  </si>
  <si>
    <t>101-01</t>
  </si>
  <si>
    <t>189-02</t>
  </si>
  <si>
    <t>189-01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</si>
</sst>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#,##0.0"/>
    <numFmt numFmtId="166" formatCode="#,##0.00&quot; &quot;[$zł-415];[Red]&quot;-&quot;#,##0.00&quot; &quot;[$zł-415]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u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/>
      <bottom/>
      <diagonal/>
    </border>
    <border diagonalUp="1" diagonalDown="1">
      <left/>
      <right/>
      <top/>
      <bottom/>
      <diagonal style="hair">
        <color auto="1"/>
      </diagonal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 diagonalUp="1" diagonalDown="1">
      <left/>
      <right/>
      <top/>
      <bottom/>
      <diagonal style="thin">
        <color auto="1"/>
      </diagonal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 diagonalUp="1" diagonalDown="1">
      <left/>
      <right/>
      <top style="medium">
        <color auto="1"/>
      </top>
      <bottom/>
      <diagonal style="hair">
        <color auto="1"/>
      </diagonal>
    </border>
    <border diagonalUp="1" diagonalDown="1">
      <left/>
      <right/>
      <top/>
      <bottom style="thick">
        <color auto="1"/>
      </bottom>
      <diagonal style="hair">
        <color auto="1"/>
      </diagonal>
    </border>
    <border diagonalUp="1" diagonalDown="1">
      <left/>
      <right style="thick">
        <color auto="1"/>
      </right>
      <top style="medium">
        <color auto="1"/>
      </top>
      <bottom/>
      <diagonal style="hair">
        <color auto="1"/>
      </diagonal>
    </border>
    <border diagonalUp="1" diagonalDown="1">
      <left/>
      <right style="thick">
        <color auto="1"/>
      </right>
      <top/>
      <bottom/>
      <diagonal style="hair">
        <color auto="1"/>
      </diagonal>
    </border>
    <border diagonalUp="1" diagonalDown="1">
      <left/>
      <right style="thick">
        <color auto="1"/>
      </right>
      <top/>
      <bottom style="thick">
        <color auto="1"/>
      </bottom>
      <diagonal style="hair">
        <color auto="1"/>
      </diagonal>
    </border>
    <border diagonalUp="1" diagonalDown="1">
      <left style="thick">
        <color auto="1"/>
      </left>
      <right/>
      <top style="medium">
        <color auto="1"/>
      </top>
      <bottom/>
      <diagonal style="hair">
        <color auto="1"/>
      </diagonal>
    </border>
    <border diagonalUp="1" diagonalDown="1">
      <left style="thick">
        <color auto="1"/>
      </left>
      <right/>
      <top/>
      <bottom/>
      <diagonal style="hair">
        <color auto="1"/>
      </diagonal>
    </border>
    <border diagonalUp="1" diagonalDown="1">
      <left style="thick">
        <color auto="1"/>
      </left>
      <right/>
      <top/>
      <bottom style="thick">
        <color auto="1"/>
      </bottom>
      <diagonal style="hair">
        <color auto="1"/>
      </diagonal>
    </border>
    <border diagonalUp="1" diagonalDown="1">
      <left/>
      <right/>
      <top/>
      <bottom style="medium">
        <color auto="1"/>
      </bottom>
      <diagonal style="hair">
        <color auto="1"/>
      </diagonal>
    </border>
    <border diagonalUp="1" diagonalDown="1">
      <left style="thick">
        <color auto="1"/>
      </left>
      <right/>
      <top/>
      <bottom style="medium">
        <color auto="1"/>
      </bottom>
      <diagonal style="hair">
        <color auto="1"/>
      </diagonal>
    </border>
    <border diagonalUp="1" diagonalDown="1">
      <left/>
      <right style="thick">
        <color auto="1"/>
      </right>
      <top/>
      <bottom style="medium">
        <color auto="1"/>
      </bottom>
      <diagonal style="hair">
        <color auto="1"/>
      </diagonal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 diagonalUp="1" diagonalDown="1">
      <left style="thick">
        <color auto="1"/>
      </left>
      <right/>
      <top style="thick">
        <color indexed="64"/>
      </top>
      <bottom/>
      <diagonal style="hair">
        <color auto="1"/>
      </diagonal>
    </border>
    <border diagonalUp="1" diagonalDown="1">
      <left/>
      <right/>
      <top style="thick">
        <color indexed="64"/>
      </top>
      <bottom/>
      <diagonal style="hair">
        <color indexed="64"/>
      </diagonal>
    </border>
    <border diagonalUp="1" diagonalDown="1">
      <left/>
      <right style="thick">
        <color auto="1"/>
      </right>
      <top style="thick">
        <color indexed="64"/>
      </top>
      <bottom/>
      <diagonal style="hair">
        <color indexed="64"/>
      </diagonal>
    </border>
    <border diagonalUp="1" diagonalDown="1">
      <left/>
      <right/>
      <top/>
      <bottom style="medium">
        <color auto="1"/>
      </bottom>
      <diagonal style="thin">
        <color auto="1"/>
      </diagonal>
    </border>
    <border diagonalUp="1">
      <left style="thick">
        <color auto="1"/>
      </left>
      <right style="thin">
        <color auto="1"/>
      </right>
      <top style="thick">
        <color auto="1"/>
      </top>
      <bottom/>
      <diagonal style="thick">
        <color auto="1"/>
      </diagonal>
    </border>
    <border diagonalUp="1" diagonalDown="1">
      <left/>
      <right/>
      <top style="medium">
        <color auto="1"/>
      </top>
      <bottom/>
      <diagonal style="thin">
        <color auto="1"/>
      </diagonal>
    </border>
  </borders>
  <cellStyleXfs count="9">
    <xf numFmtId="0" fontId="0" fillId="0" borderId="0"/>
    <xf numFmtId="0" fontId="5" fillId="0" borderId="19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0" fontId="8" fillId="0" borderId="0"/>
    <xf numFmtId="166" fontId="8" fillId="0" borderId="0"/>
    <xf numFmtId="0" fontId="15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indent="1"/>
    </xf>
    <xf numFmtId="0" fontId="0" fillId="0" borderId="30" xfId="0" applyFill="1" applyBorder="1" applyAlignment="1">
      <alignment horizontal="left" vertical="center" indent="1"/>
    </xf>
    <xf numFmtId="0" fontId="0" fillId="0" borderId="31" xfId="0" applyFill="1" applyBorder="1" applyAlignment="1">
      <alignment horizontal="left" vertical="center" indent="1"/>
    </xf>
    <xf numFmtId="0" fontId="0" fillId="0" borderId="32" xfId="0" applyFill="1" applyBorder="1" applyAlignment="1">
      <alignment horizontal="left" vertical="center" indent="1"/>
    </xf>
    <xf numFmtId="0" fontId="0" fillId="0" borderId="33" xfId="0" applyFill="1" applyBorder="1" applyAlignment="1">
      <alignment horizontal="center" vertical="center"/>
    </xf>
    <xf numFmtId="165" fontId="0" fillId="0" borderId="34" xfId="0" applyNumberFormat="1" applyFill="1" applyBorder="1" applyAlignment="1">
      <alignment horizontal="center" vertical="center"/>
    </xf>
    <xf numFmtId="165" fontId="0" fillId="0" borderId="30" xfId="0" applyNumberFormat="1" applyFill="1" applyBorder="1" applyAlignment="1">
      <alignment horizontal="center" vertical="center"/>
    </xf>
    <xf numFmtId="165" fontId="0" fillId="0" borderId="35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0" fillId="0" borderId="22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2"/>
    </xf>
    <xf numFmtId="164" fontId="13" fillId="0" borderId="0" xfId="0" applyNumberFormat="1" applyFont="1" applyFill="1" applyBorder="1" applyAlignment="1">
      <alignment horizontal="right" vertical="center" indent="2"/>
    </xf>
    <xf numFmtId="164" fontId="0" fillId="0" borderId="0" xfId="0" applyNumberFormat="1" applyFill="1" applyBorder="1" applyAlignment="1">
      <alignment horizontal="right" vertical="center" indent="2"/>
    </xf>
    <xf numFmtId="165" fontId="0" fillId="0" borderId="8" xfId="0" applyNumberFormat="1" applyFill="1" applyBorder="1" applyAlignment="1">
      <alignment horizontal="right" vertical="center" indent="2"/>
    </xf>
    <xf numFmtId="0" fontId="10" fillId="0" borderId="0" xfId="8" applyFont="1" applyFill="1" applyBorder="1" applyAlignment="1">
      <alignment horizontal="left" vertical="center" indent="2"/>
    </xf>
    <xf numFmtId="0" fontId="0" fillId="0" borderId="5" xfId="0" applyFill="1" applyBorder="1" applyAlignment="1">
      <alignment horizontal="left" vertical="center" indent="1"/>
    </xf>
    <xf numFmtId="0" fontId="0" fillId="0" borderId="21" xfId="0" applyFill="1" applyBorder="1" applyAlignment="1">
      <alignment horizontal="left" vertical="center" indent="1"/>
    </xf>
    <xf numFmtId="0" fontId="10" fillId="0" borderId="5" xfId="8" applyFont="1" applyFill="1" applyBorder="1" applyAlignment="1">
      <alignment horizontal="left" vertical="center" indent="2"/>
    </xf>
    <xf numFmtId="164" fontId="13" fillId="0" borderId="5" xfId="0" applyNumberFormat="1" applyFont="1" applyFill="1" applyBorder="1" applyAlignment="1">
      <alignment horizontal="right" vertical="center" indent="2"/>
    </xf>
    <xf numFmtId="165" fontId="0" fillId="0" borderId="6" xfId="0" applyNumberFormat="1" applyFill="1" applyBorder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6" borderId="2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right" vertical="center" indent="2"/>
    </xf>
    <xf numFmtId="164" fontId="1" fillId="0" borderId="0" xfId="0" applyNumberFormat="1" applyFont="1" applyFill="1" applyBorder="1" applyAlignment="1">
      <alignment horizontal="right" vertical="center" indent="2"/>
    </xf>
    <xf numFmtId="3" fontId="0" fillId="7" borderId="0" xfId="0" applyNumberFormat="1" applyFill="1" applyBorder="1" applyAlignment="1">
      <alignment horizontal="right" vertical="center" indent="2"/>
    </xf>
    <xf numFmtId="3" fontId="0" fillId="7" borderId="25" xfId="0" applyNumberFormat="1" applyFill="1" applyBorder="1" applyAlignment="1">
      <alignment horizontal="right" vertical="center" indent="2"/>
    </xf>
    <xf numFmtId="0" fontId="10" fillId="0" borderId="42" xfId="8" applyFont="1" applyFill="1" applyBorder="1" applyAlignment="1">
      <alignment horizontal="left" vertical="center" indent="2"/>
    </xf>
    <xf numFmtId="164" fontId="13" fillId="0" borderId="42" xfId="0" applyNumberFormat="1" applyFont="1" applyFill="1" applyBorder="1" applyAlignment="1">
      <alignment horizontal="right" vertical="center" indent="2"/>
    </xf>
    <xf numFmtId="0" fontId="0" fillId="0" borderId="20" xfId="0" applyFill="1" applyBorder="1" applyAlignment="1">
      <alignment horizontal="left" vertical="center" indent="1"/>
    </xf>
    <xf numFmtId="0" fontId="0" fillId="0" borderId="51" xfId="0" applyFill="1" applyBorder="1" applyAlignment="1">
      <alignment horizontal="left" vertical="center" indent="1"/>
    </xf>
    <xf numFmtId="0" fontId="10" fillId="0" borderId="20" xfId="8" applyFont="1" applyFill="1" applyBorder="1" applyAlignment="1">
      <alignment horizontal="left" vertical="center" indent="2"/>
    </xf>
    <xf numFmtId="3" fontId="0" fillId="7" borderId="20" xfId="0" applyNumberFormat="1" applyFill="1" applyBorder="1" applyAlignment="1">
      <alignment horizontal="right" vertical="center" indent="2"/>
    </xf>
    <xf numFmtId="165" fontId="0" fillId="0" borderId="55" xfId="0" applyNumberFormat="1" applyFill="1" applyBorder="1" applyAlignment="1">
      <alignment horizontal="right" vertical="center" indent="2"/>
    </xf>
    <xf numFmtId="3" fontId="0" fillId="4" borderId="38" xfId="0" applyNumberFormat="1" applyFill="1" applyBorder="1" applyAlignment="1">
      <alignment horizontal="right" vertical="center" indent="1"/>
    </xf>
    <xf numFmtId="3" fontId="0" fillId="8" borderId="38" xfId="0" applyNumberFormat="1" applyFill="1" applyBorder="1" applyAlignment="1">
      <alignment horizontal="right" vertical="center" indent="1"/>
    </xf>
    <xf numFmtId="3" fontId="0" fillId="8" borderId="50" xfId="0" applyNumberFormat="1" applyFill="1" applyBorder="1" applyAlignment="1">
      <alignment horizontal="right" vertical="center" indent="1"/>
    </xf>
    <xf numFmtId="3" fontId="0" fillId="9" borderId="38" xfId="0" applyNumberFormat="1" applyFill="1" applyBorder="1" applyAlignment="1">
      <alignment horizontal="right" vertical="center" indent="1"/>
    </xf>
    <xf numFmtId="3" fontId="0" fillId="10" borderId="38" xfId="0" applyNumberFormat="1" applyFill="1" applyBorder="1" applyAlignment="1">
      <alignment horizontal="right" vertical="center" indent="1"/>
    </xf>
    <xf numFmtId="3" fontId="0" fillId="10" borderId="39" xfId="0" applyNumberForma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right" vertical="center" indent="2"/>
    </xf>
    <xf numFmtId="164" fontId="1" fillId="0" borderId="20" xfId="0" applyNumberFormat="1" applyFont="1" applyFill="1" applyBorder="1" applyAlignment="1">
      <alignment horizontal="right" vertical="center" indent="2"/>
    </xf>
    <xf numFmtId="3" fontId="0" fillId="3" borderId="38" xfId="0" applyNumberFormat="1" applyFill="1" applyBorder="1" applyAlignment="1">
      <alignment horizontal="right" vertical="center" indent="1"/>
    </xf>
    <xf numFmtId="3" fontId="0" fillId="3" borderId="41" xfId="0" applyNumberFormat="1" applyFill="1" applyBorder="1" applyAlignment="1">
      <alignment horizontal="right" vertical="center" indent="1"/>
    </xf>
    <xf numFmtId="3" fontId="0" fillId="3" borderId="68" xfId="0" applyNumberFormat="1" applyFill="1" applyBorder="1" applyAlignment="1">
      <alignment horizontal="right" vertical="center" indent="1"/>
    </xf>
    <xf numFmtId="0" fontId="0" fillId="3" borderId="69" xfId="0" applyFill="1" applyBorder="1" applyAlignment="1">
      <alignment horizontal="left" vertical="center" indent="1"/>
    </xf>
    <xf numFmtId="0" fontId="0" fillId="3" borderId="70" xfId="0" applyFill="1" applyBorder="1" applyAlignment="1">
      <alignment horizontal="left" vertical="center" indent="1"/>
    </xf>
    <xf numFmtId="0" fontId="10" fillId="3" borderId="69" xfId="8" applyFont="1" applyFill="1" applyBorder="1" applyAlignment="1">
      <alignment horizontal="left" vertical="center" indent="2"/>
    </xf>
    <xf numFmtId="164" fontId="0" fillId="3" borderId="69" xfId="0" applyNumberFormat="1" applyFill="1" applyBorder="1" applyAlignment="1">
      <alignment horizontal="right" vertical="center" indent="2"/>
    </xf>
    <xf numFmtId="3" fontId="0" fillId="3" borderId="69" xfId="0" applyNumberFormat="1" applyFill="1" applyBorder="1" applyAlignment="1">
      <alignment horizontal="right" vertical="center" indent="2"/>
    </xf>
    <xf numFmtId="165" fontId="0" fillId="3" borderId="74" xfId="0" applyNumberFormat="1" applyFill="1" applyBorder="1" applyAlignment="1">
      <alignment horizontal="right" vertical="center" indent="2"/>
    </xf>
    <xf numFmtId="0" fontId="0" fillId="3" borderId="42" xfId="0" applyFill="1" applyBorder="1" applyAlignment="1">
      <alignment horizontal="left" vertical="center" indent="1"/>
    </xf>
    <xf numFmtId="0" fontId="0" fillId="3" borderId="43" xfId="0" applyFill="1" applyBorder="1" applyAlignment="1">
      <alignment horizontal="left" vertical="center" indent="1"/>
    </xf>
    <xf numFmtId="0" fontId="10" fillId="3" borderId="42" xfId="8" applyFont="1" applyFill="1" applyBorder="1" applyAlignment="1">
      <alignment horizontal="left" vertical="center" indent="2"/>
    </xf>
    <xf numFmtId="164" fontId="0" fillId="3" borderId="42" xfId="0" applyNumberFormat="1" applyFill="1" applyBorder="1" applyAlignment="1">
      <alignment horizontal="right" vertical="center" indent="2"/>
    </xf>
    <xf numFmtId="3" fontId="0" fillId="3" borderId="42" xfId="0" applyNumberFormat="1" applyFill="1" applyBorder="1" applyAlignment="1">
      <alignment horizontal="right" vertical="center" indent="2"/>
    </xf>
    <xf numFmtId="165" fontId="0" fillId="3" borderId="47" xfId="0" applyNumberFormat="1" applyFill="1" applyBorder="1" applyAlignment="1">
      <alignment horizontal="right" vertical="center" indent="2"/>
    </xf>
    <xf numFmtId="0" fontId="1" fillId="4" borderId="0" xfId="0" applyFont="1" applyFill="1" applyBorder="1" applyAlignment="1">
      <alignment horizontal="left" vertical="center" indent="1"/>
    </xf>
    <xf numFmtId="0" fontId="0" fillId="4" borderId="22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10" fillId="4" borderId="0" xfId="8" applyFont="1" applyFill="1" applyBorder="1" applyAlignment="1">
      <alignment horizontal="left" vertical="center" indent="2"/>
    </xf>
    <xf numFmtId="164" fontId="1" fillId="4" borderId="0" xfId="0" applyNumberFormat="1" applyFont="1" applyFill="1" applyBorder="1" applyAlignment="1">
      <alignment horizontal="right" vertical="center" indent="2"/>
    </xf>
    <xf numFmtId="3" fontId="0" fillId="4" borderId="0" xfId="0" applyNumberFormat="1" applyFill="1" applyBorder="1" applyAlignment="1">
      <alignment horizontal="right" vertical="center" indent="2"/>
    </xf>
    <xf numFmtId="165" fontId="0" fillId="4" borderId="8" xfId="0" applyNumberFormat="1" applyFill="1" applyBorder="1" applyAlignment="1">
      <alignment horizontal="right" vertical="center" indent="2"/>
    </xf>
    <xf numFmtId="0" fontId="0" fillId="4" borderId="42" xfId="0" applyFill="1" applyBorder="1" applyAlignment="1">
      <alignment horizontal="left" vertical="center" indent="1"/>
    </xf>
    <xf numFmtId="0" fontId="0" fillId="4" borderId="43" xfId="0" applyFill="1" applyBorder="1" applyAlignment="1">
      <alignment horizontal="left" vertical="center" indent="1"/>
    </xf>
    <xf numFmtId="0" fontId="10" fillId="4" borderId="42" xfId="8" applyFont="1" applyFill="1" applyBorder="1" applyAlignment="1">
      <alignment horizontal="left" vertical="center" indent="2"/>
    </xf>
    <xf numFmtId="164" fontId="0" fillId="4" borderId="42" xfId="0" applyNumberFormat="1" applyFont="1" applyFill="1" applyBorder="1" applyAlignment="1">
      <alignment horizontal="right" vertical="center" indent="2"/>
    </xf>
    <xf numFmtId="3" fontId="0" fillId="4" borderId="42" xfId="0" applyNumberFormat="1" applyFill="1" applyBorder="1" applyAlignment="1">
      <alignment horizontal="right" vertical="center" indent="2"/>
    </xf>
    <xf numFmtId="165" fontId="0" fillId="4" borderId="47" xfId="0" applyNumberFormat="1" applyFill="1" applyBorder="1" applyAlignment="1">
      <alignment horizontal="right" vertical="center" indent="2"/>
    </xf>
    <xf numFmtId="0" fontId="10" fillId="4" borderId="20" xfId="8" applyFont="1" applyFill="1" applyBorder="1" applyAlignment="1">
      <alignment horizontal="left" vertical="center" indent="2"/>
    </xf>
    <xf numFmtId="164" fontId="13" fillId="4" borderId="20" xfId="0" applyNumberFormat="1" applyFont="1" applyFill="1" applyBorder="1" applyAlignment="1">
      <alignment horizontal="right" vertical="center" indent="2"/>
    </xf>
    <xf numFmtId="0" fontId="0" fillId="0" borderId="0" xfId="0" applyFont="1" applyFill="1" applyBorder="1" applyAlignment="1">
      <alignment horizontal="left" vertical="center" indent="1"/>
    </xf>
    <xf numFmtId="0" fontId="0" fillId="0" borderId="22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2"/>
    </xf>
    <xf numFmtId="0" fontId="0" fillId="0" borderId="5" xfId="0" applyFont="1" applyFill="1" applyBorder="1" applyAlignment="1">
      <alignment horizontal="left" vertical="center" indent="1"/>
    </xf>
    <xf numFmtId="0" fontId="0" fillId="0" borderId="21" xfId="0" applyFont="1" applyFill="1" applyBorder="1" applyAlignment="1">
      <alignment horizontal="left" vertical="center" indent="1"/>
    </xf>
    <xf numFmtId="0" fontId="1" fillId="0" borderId="42" xfId="0" applyFont="1" applyFill="1" applyBorder="1" applyAlignment="1">
      <alignment horizontal="left" vertical="center" indent="1"/>
    </xf>
    <xf numFmtId="0" fontId="0" fillId="0" borderId="42" xfId="0" applyFont="1" applyFill="1" applyBorder="1" applyAlignment="1">
      <alignment horizontal="left" vertical="center" indent="1"/>
    </xf>
    <xf numFmtId="0" fontId="0" fillId="0" borderId="43" xfId="0" applyFont="1" applyFill="1" applyBorder="1" applyAlignment="1">
      <alignment horizontal="left" vertical="center" indent="1"/>
    </xf>
    <xf numFmtId="3" fontId="0" fillId="4" borderId="39" xfId="0" applyNumberFormat="1" applyFill="1" applyBorder="1" applyAlignment="1">
      <alignment horizontal="right" vertical="center" indent="1"/>
    </xf>
    <xf numFmtId="164" fontId="10" fillId="0" borderId="9" xfId="0" applyNumberFormat="1" applyFont="1" applyFill="1" applyBorder="1" applyAlignment="1">
      <alignment horizontal="right" vertical="center" indent="2"/>
    </xf>
    <xf numFmtId="164" fontId="10" fillId="0" borderId="0" xfId="0" applyNumberFormat="1" applyFont="1" applyFill="1" applyBorder="1" applyAlignment="1">
      <alignment horizontal="right" vertical="center" indent="2"/>
    </xf>
    <xf numFmtId="164" fontId="10" fillId="0" borderId="24" xfId="0" applyNumberFormat="1" applyFont="1" applyFill="1" applyBorder="1" applyAlignment="1">
      <alignment horizontal="right" vertical="center" indent="2"/>
    </xf>
    <xf numFmtId="164" fontId="10" fillId="4" borderId="0" xfId="0" applyNumberFormat="1" applyFont="1" applyFill="1" applyBorder="1" applyAlignment="1">
      <alignment horizontal="right" vertical="center" indent="2"/>
    </xf>
    <xf numFmtId="164" fontId="10" fillId="0" borderId="63" xfId="0" applyNumberFormat="1" applyFont="1" applyFill="1" applyBorder="1" applyAlignment="1">
      <alignment horizontal="right" vertical="center" indent="2"/>
    </xf>
    <xf numFmtId="164" fontId="10" fillId="0" borderId="60" xfId="0" applyNumberFormat="1" applyFont="1" applyFill="1" applyBorder="1" applyAlignment="1">
      <alignment horizontal="right" vertical="center" indent="2"/>
    </xf>
    <xf numFmtId="164" fontId="10" fillId="4" borderId="42" xfId="0" applyNumberFormat="1" applyFont="1" applyFill="1" applyBorder="1" applyAlignment="1">
      <alignment horizontal="right" vertical="center" indent="2"/>
    </xf>
    <xf numFmtId="164" fontId="10" fillId="4" borderId="57" xfId="0" applyNumberFormat="1" applyFont="1" applyFill="1" applyBorder="1" applyAlignment="1">
      <alignment horizontal="right" vertical="center" indent="2"/>
    </xf>
    <xf numFmtId="164" fontId="10" fillId="0" borderId="5" xfId="0" applyNumberFormat="1" applyFont="1" applyFill="1" applyBorder="1" applyAlignment="1">
      <alignment horizontal="right" vertical="center" indent="2"/>
    </xf>
    <xf numFmtId="164" fontId="9" fillId="0" borderId="5" xfId="0" applyNumberFormat="1" applyFont="1" applyFill="1" applyBorder="1" applyAlignment="1">
      <alignment horizontal="right" vertical="center" indent="2"/>
    </xf>
    <xf numFmtId="164" fontId="10" fillId="3" borderId="69" xfId="0" applyNumberFormat="1" applyFont="1" applyFill="1" applyBorder="1" applyAlignment="1">
      <alignment horizontal="right" vertical="center" indent="2"/>
    </xf>
    <xf numFmtId="164" fontId="10" fillId="3" borderId="42" xfId="0" applyNumberFormat="1" applyFont="1" applyFill="1" applyBorder="1" applyAlignment="1">
      <alignment horizontal="right" vertical="center" indent="2"/>
    </xf>
    <xf numFmtId="164" fontId="10" fillId="3" borderId="57" xfId="0" applyNumberFormat="1" applyFont="1" applyFill="1" applyBorder="1" applyAlignment="1">
      <alignment horizontal="right" vertical="center" indent="2"/>
    </xf>
    <xf numFmtId="164" fontId="10" fillId="4" borderId="62" xfId="0" applyNumberFormat="1" applyFont="1" applyFill="1" applyBorder="1" applyAlignment="1">
      <alignment horizontal="right" vertical="center" indent="2"/>
    </xf>
    <xf numFmtId="164" fontId="10" fillId="4" borderId="59" xfId="0" applyNumberFormat="1" applyFont="1" applyFill="1" applyBorder="1" applyAlignment="1">
      <alignment horizontal="right" vertical="center" indent="2"/>
    </xf>
    <xf numFmtId="164" fontId="10" fillId="0" borderId="65" xfId="0" applyNumberFormat="1" applyFont="1" applyFill="1" applyBorder="1" applyAlignment="1">
      <alignment horizontal="right" vertical="center" indent="2"/>
    </xf>
    <xf numFmtId="164" fontId="10" fillId="0" borderId="20" xfId="0" applyNumberFormat="1" applyFont="1" applyFill="1" applyBorder="1" applyAlignment="1">
      <alignment horizontal="right" vertical="center" indent="2"/>
    </xf>
    <xf numFmtId="164" fontId="10" fillId="0" borderId="58" xfId="0" applyNumberFormat="1" applyFont="1" applyFill="1" applyBorder="1" applyAlignment="1">
      <alignment horizontal="right" vertical="center" indent="2"/>
    </xf>
    <xf numFmtId="3" fontId="0" fillId="4" borderId="50" xfId="0" applyNumberFormat="1" applyFill="1" applyBorder="1" applyAlignment="1">
      <alignment horizontal="right" vertical="center" indent="1"/>
    </xf>
    <xf numFmtId="0" fontId="0" fillId="4" borderId="20" xfId="0" applyFont="1" applyFill="1" applyBorder="1" applyAlignment="1">
      <alignment horizontal="left" vertical="center" indent="1"/>
    </xf>
    <xf numFmtId="0" fontId="0" fillId="4" borderId="51" xfId="0" applyFont="1" applyFill="1" applyBorder="1" applyAlignment="1">
      <alignment horizontal="left" vertical="center" indent="1"/>
    </xf>
    <xf numFmtId="164" fontId="10" fillId="4" borderId="65" xfId="0" applyNumberFormat="1" applyFont="1" applyFill="1" applyBorder="1" applyAlignment="1">
      <alignment horizontal="right" vertical="center" indent="2"/>
    </xf>
    <xf numFmtId="164" fontId="10" fillId="4" borderId="20" xfId="0" applyNumberFormat="1" applyFont="1" applyFill="1" applyBorder="1" applyAlignment="1">
      <alignment horizontal="right" vertical="center" indent="2"/>
    </xf>
    <xf numFmtId="164" fontId="10" fillId="4" borderId="80" xfId="0" applyNumberFormat="1" applyFont="1" applyFill="1" applyBorder="1" applyAlignment="1">
      <alignment horizontal="right" vertical="center" indent="2"/>
    </xf>
    <xf numFmtId="0" fontId="0" fillId="4" borderId="2" xfId="0" applyFont="1" applyFill="1" applyBorder="1" applyAlignment="1">
      <alignment horizontal="left" vertical="center" indent="1"/>
    </xf>
    <xf numFmtId="0" fontId="0" fillId="4" borderId="23" xfId="0" applyFont="1" applyFill="1" applyBorder="1" applyAlignment="1">
      <alignment horizontal="left" vertical="center" indent="1"/>
    </xf>
    <xf numFmtId="0" fontId="10" fillId="4" borderId="2" xfId="8" applyFont="1" applyFill="1" applyBorder="1" applyAlignment="1">
      <alignment horizontal="left" vertical="center" indent="2"/>
    </xf>
    <xf numFmtId="164" fontId="13" fillId="4" borderId="2" xfId="0" applyNumberFormat="1" applyFont="1" applyFill="1" applyBorder="1" applyAlignment="1">
      <alignment horizontal="right" vertical="center" indent="2"/>
    </xf>
    <xf numFmtId="164" fontId="10" fillId="4" borderId="2" xfId="0" applyNumberFormat="1" applyFont="1" applyFill="1" applyBorder="1" applyAlignment="1">
      <alignment horizontal="right" vertical="center" indent="2"/>
    </xf>
    <xf numFmtId="0" fontId="1" fillId="4" borderId="2" xfId="0" applyFont="1" applyFill="1" applyBorder="1" applyAlignment="1">
      <alignment horizontal="left" vertical="center" indent="1"/>
    </xf>
    <xf numFmtId="3" fontId="20" fillId="4" borderId="81" xfId="0" applyNumberFormat="1" applyFont="1" applyFill="1" applyBorder="1" applyAlignment="1">
      <alignment horizontal="right" indent="1"/>
    </xf>
    <xf numFmtId="3" fontId="0" fillId="9" borderId="41" xfId="0" applyNumberFormat="1" applyFill="1" applyBorder="1" applyAlignment="1">
      <alignment horizontal="right" vertical="center" indent="1"/>
    </xf>
    <xf numFmtId="164" fontId="10" fillId="0" borderId="57" xfId="0" applyNumberFormat="1" applyFont="1" applyFill="1" applyBorder="1" applyAlignment="1">
      <alignment horizontal="right" vertical="center" indent="2"/>
    </xf>
    <xf numFmtId="164" fontId="10" fillId="0" borderId="42" xfId="0" applyNumberFormat="1" applyFont="1" applyFill="1" applyBorder="1" applyAlignment="1">
      <alignment horizontal="right" vertical="center" indent="2"/>
    </xf>
    <xf numFmtId="3" fontId="1" fillId="4" borderId="38" xfId="0" applyNumberFormat="1" applyFont="1" applyFill="1" applyBorder="1" applyAlignment="1">
      <alignment horizontal="right" vertical="center" indent="1"/>
    </xf>
    <xf numFmtId="0" fontId="0" fillId="4" borderId="0" xfId="0" applyFont="1" applyFill="1" applyBorder="1" applyAlignment="1">
      <alignment horizontal="left" vertical="center" indent="1"/>
    </xf>
    <xf numFmtId="3" fontId="1" fillId="4" borderId="41" xfId="0" applyNumberFormat="1" applyFont="1" applyFill="1" applyBorder="1" applyAlignment="1">
      <alignment horizontal="right" vertical="center" indent="1"/>
    </xf>
    <xf numFmtId="0" fontId="1" fillId="4" borderId="42" xfId="0" applyFont="1" applyFill="1" applyBorder="1" applyAlignment="1">
      <alignment horizontal="left" vertical="center" indent="1"/>
    </xf>
    <xf numFmtId="0" fontId="0" fillId="0" borderId="20" xfId="0" applyFont="1" applyFill="1" applyBorder="1" applyAlignment="1">
      <alignment horizontal="left" vertical="center" indent="1"/>
    </xf>
    <xf numFmtId="164" fontId="10" fillId="4" borderId="9" xfId="0" applyNumberFormat="1" applyFont="1" applyFill="1" applyBorder="1" applyAlignment="1">
      <alignment horizontal="right" vertical="center" indent="2"/>
    </xf>
    <xf numFmtId="164" fontId="10" fillId="0" borderId="7" xfId="0" applyNumberFormat="1" applyFont="1" applyFill="1" applyBorder="1" applyAlignment="1">
      <alignment horizontal="right" vertical="center" indent="2"/>
    </xf>
    <xf numFmtId="164" fontId="21" fillId="0" borderId="20" xfId="0" applyNumberFormat="1" applyFont="1" applyFill="1" applyBorder="1" applyAlignment="1">
      <alignment horizontal="right" vertical="center" indent="2"/>
    </xf>
    <xf numFmtId="164" fontId="21" fillId="0" borderId="0" xfId="0" applyNumberFormat="1" applyFont="1" applyFill="1" applyBorder="1" applyAlignment="1">
      <alignment horizontal="right" vertical="center" indent="2"/>
    </xf>
    <xf numFmtId="164" fontId="21" fillId="0" borderId="5" xfId="0" applyNumberFormat="1" applyFont="1" applyFill="1" applyBorder="1" applyAlignment="1">
      <alignment horizontal="right" vertical="center" indent="2"/>
    </xf>
    <xf numFmtId="164" fontId="10" fillId="4" borderId="5" xfId="0" applyNumberFormat="1" applyFont="1" applyFill="1" applyBorder="1" applyAlignment="1">
      <alignment horizontal="right" vertical="center" indent="2"/>
    </xf>
    <xf numFmtId="164" fontId="10" fillId="0" borderId="18" xfId="0" applyNumberFormat="1" applyFont="1" applyFill="1" applyBorder="1" applyAlignment="1">
      <alignment horizontal="right" vertical="center" indent="2"/>
    </xf>
    <xf numFmtId="164" fontId="10" fillId="3" borderId="75" xfId="0" applyNumberFormat="1" applyFont="1" applyFill="1" applyBorder="1" applyAlignment="1">
      <alignment horizontal="right" vertical="center" indent="2"/>
    </xf>
    <xf numFmtId="164" fontId="10" fillId="3" borderId="76" xfId="0" applyNumberFormat="1" applyFont="1" applyFill="1" applyBorder="1" applyAlignment="1">
      <alignment horizontal="right" vertical="center" indent="2"/>
    </xf>
    <xf numFmtId="164" fontId="10" fillId="4" borderId="7" xfId="0" applyNumberFormat="1" applyFont="1" applyFill="1" applyBorder="1" applyAlignment="1">
      <alignment horizontal="right" vertical="center" indent="2"/>
    </xf>
    <xf numFmtId="164" fontId="21" fillId="4" borderId="0" xfId="0" applyNumberFormat="1" applyFont="1" applyFill="1" applyBorder="1" applyAlignment="1">
      <alignment horizontal="right" vertical="center" indent="2"/>
    </xf>
    <xf numFmtId="164" fontId="10" fillId="4" borderId="18" xfId="0" applyNumberFormat="1" applyFont="1" applyFill="1" applyBorder="1" applyAlignment="1">
      <alignment horizontal="right" vertical="center" indent="2"/>
    </xf>
    <xf numFmtId="164" fontId="10" fillId="3" borderId="62" xfId="0" applyNumberFormat="1" applyFont="1" applyFill="1" applyBorder="1" applyAlignment="1">
      <alignment horizontal="right" vertical="center" indent="2"/>
    </xf>
    <xf numFmtId="164" fontId="10" fillId="3" borderId="59" xfId="0" applyNumberFormat="1" applyFont="1" applyFill="1" applyBorder="1" applyAlignment="1">
      <alignment horizontal="right" vertical="center" indent="2"/>
    </xf>
    <xf numFmtId="164" fontId="9" fillId="4" borderId="66" xfId="0" applyNumberFormat="1" applyFont="1" applyFill="1" applyBorder="1" applyAlignment="1">
      <alignment horizontal="right" vertical="center" indent="2"/>
    </xf>
    <xf numFmtId="164" fontId="10" fillId="4" borderId="67" xfId="0" applyNumberFormat="1" applyFont="1" applyFill="1" applyBorder="1" applyAlignment="1">
      <alignment horizontal="right" vertical="center" indent="2"/>
    </xf>
    <xf numFmtId="164" fontId="10" fillId="0" borderId="66" xfId="0" applyNumberFormat="1" applyFont="1" applyFill="1" applyBorder="1" applyAlignment="1">
      <alignment horizontal="right" vertical="center" indent="2"/>
    </xf>
    <xf numFmtId="164" fontId="10" fillId="0" borderId="67" xfId="0" applyNumberFormat="1" applyFont="1" applyFill="1" applyBorder="1" applyAlignment="1">
      <alignment horizontal="right" vertical="center" indent="2"/>
    </xf>
    <xf numFmtId="164" fontId="10" fillId="4" borderId="48" xfId="0" applyNumberFormat="1" applyFont="1" applyFill="1" applyBorder="1" applyAlignment="1">
      <alignment horizontal="right" vertical="center" indent="2"/>
    </xf>
    <xf numFmtId="164" fontId="10" fillId="4" borderId="49" xfId="0" applyNumberFormat="1" applyFont="1" applyFill="1" applyBorder="1" applyAlignment="1">
      <alignment horizontal="right" vertical="center" indent="2"/>
    </xf>
    <xf numFmtId="164" fontId="21" fillId="0" borderId="7" xfId="0" applyNumberFormat="1" applyFont="1" applyFill="1" applyBorder="1" applyAlignment="1">
      <alignment horizontal="right" vertical="center" indent="2"/>
    </xf>
    <xf numFmtId="164" fontId="21" fillId="0" borderId="18" xfId="0" applyNumberFormat="1" applyFont="1" applyFill="1" applyBorder="1" applyAlignment="1">
      <alignment horizontal="right" vertical="center" indent="2"/>
    </xf>
    <xf numFmtId="164" fontId="10" fillId="0" borderId="64" xfId="0" applyNumberFormat="1" applyFont="1" applyFill="1" applyBorder="1" applyAlignment="1">
      <alignment horizontal="right" vertical="center" indent="2"/>
    </xf>
    <xf numFmtId="164" fontId="10" fillId="0" borderId="61" xfId="0" applyNumberFormat="1" applyFont="1" applyFill="1" applyBorder="1" applyAlignment="1">
      <alignment horizontal="right" vertical="center" indent="2"/>
    </xf>
    <xf numFmtId="4" fontId="10" fillId="0" borderId="26" xfId="0" applyNumberFormat="1" applyFont="1" applyFill="1" applyBorder="1" applyAlignment="1">
      <alignment horizontal="right" vertical="center" indent="2"/>
    </xf>
    <xf numFmtId="4" fontId="10" fillId="0" borderId="17" xfId="0" applyNumberFormat="1" applyFont="1" applyFill="1" applyBorder="1" applyAlignment="1">
      <alignment horizontal="right" vertical="center" indent="2"/>
    </xf>
    <xf numFmtId="4" fontId="10" fillId="3" borderId="72" xfId="0" applyNumberFormat="1" applyFont="1" applyFill="1" applyBorder="1" applyAlignment="1">
      <alignment horizontal="right" vertical="center" indent="2"/>
    </xf>
    <xf numFmtId="4" fontId="10" fillId="3" borderId="73" xfId="0" applyNumberFormat="1" applyFont="1" applyFill="1" applyBorder="1" applyAlignment="1">
      <alignment horizontal="right" vertical="center" indent="2"/>
    </xf>
    <xf numFmtId="4" fontId="10" fillId="4" borderId="26" xfId="0" applyNumberFormat="1" applyFont="1" applyFill="1" applyBorder="1" applyAlignment="1">
      <alignment horizontal="right" vertical="center" indent="2"/>
    </xf>
    <xf numFmtId="4" fontId="9" fillId="4" borderId="17" xfId="0" applyNumberFormat="1" applyFont="1" applyFill="1" applyBorder="1" applyAlignment="1">
      <alignment horizontal="right" vertical="center" indent="2"/>
    </xf>
    <xf numFmtId="4" fontId="10" fillId="3" borderId="45" xfId="0" applyNumberFormat="1" applyFont="1" applyFill="1" applyBorder="1" applyAlignment="1">
      <alignment horizontal="right" vertical="center" indent="2"/>
    </xf>
    <xf numFmtId="4" fontId="10" fillId="3" borderId="46" xfId="0" applyNumberFormat="1" applyFont="1" applyFill="1" applyBorder="1" applyAlignment="1">
      <alignment horizontal="right" vertical="center" indent="2"/>
    </xf>
    <xf numFmtId="4" fontId="10" fillId="4" borderId="45" xfId="0" applyNumberFormat="1" applyFont="1" applyFill="1" applyBorder="1" applyAlignment="1">
      <alignment horizontal="right" vertical="center" indent="2"/>
    </xf>
    <xf numFmtId="4" fontId="10" fillId="4" borderId="46" xfId="0" applyNumberFormat="1" applyFont="1" applyFill="1" applyBorder="1" applyAlignment="1">
      <alignment horizontal="right" vertical="center" indent="2"/>
    </xf>
    <xf numFmtId="4" fontId="10" fillId="0" borderId="53" xfId="0" applyNumberFormat="1" applyFont="1" applyFill="1" applyBorder="1" applyAlignment="1">
      <alignment horizontal="right" vertical="center" indent="2"/>
    </xf>
    <xf numFmtId="4" fontId="9" fillId="0" borderId="54" xfId="0" applyNumberFormat="1" applyFont="1" applyFill="1" applyBorder="1" applyAlignment="1">
      <alignment horizontal="right" vertical="center" indent="2"/>
    </xf>
    <xf numFmtId="4" fontId="9" fillId="0" borderId="17" xfId="0" applyNumberFormat="1" applyFont="1" applyFill="1" applyBorder="1" applyAlignment="1">
      <alignment horizontal="right" vertical="center" indent="2"/>
    </xf>
    <xf numFmtId="4" fontId="10" fillId="0" borderId="40" xfId="0" applyNumberFormat="1" applyFont="1" applyFill="1" applyBorder="1" applyAlignment="1">
      <alignment horizontal="right" vertical="center" indent="2"/>
    </xf>
    <xf numFmtId="4" fontId="9" fillId="0" borderId="14" xfId="0" applyNumberFormat="1" applyFont="1" applyFill="1" applyBorder="1" applyAlignment="1">
      <alignment horizontal="right" vertical="center" indent="2"/>
    </xf>
    <xf numFmtId="3" fontId="10" fillId="0" borderId="0" xfId="0" applyNumberFormat="1" applyFont="1" applyFill="1" applyBorder="1" applyAlignment="1">
      <alignment horizontal="right" vertical="center" indent="2"/>
    </xf>
    <xf numFmtId="165" fontId="10" fillId="0" borderId="8" xfId="0" applyNumberFormat="1" applyFont="1" applyFill="1" applyBorder="1" applyAlignment="1">
      <alignment horizontal="right" vertical="center" indent="2"/>
    </xf>
    <xf numFmtId="164" fontId="10" fillId="0" borderId="77" xfId="0" applyNumberFormat="1" applyFont="1" applyFill="1" applyBorder="1" applyAlignment="1">
      <alignment horizontal="right" vertical="center" indent="2"/>
    </xf>
    <xf numFmtId="164" fontId="10" fillId="0" borderId="78" xfId="0" applyNumberFormat="1" applyFont="1" applyFill="1" applyBorder="1" applyAlignment="1">
      <alignment horizontal="right" vertical="center" indent="2"/>
    </xf>
    <xf numFmtId="164" fontId="10" fillId="0" borderId="79" xfId="0" applyNumberFormat="1" applyFont="1" applyFill="1" applyBorder="1" applyAlignment="1">
      <alignment horizontal="right" vertical="center" indent="2"/>
    </xf>
    <xf numFmtId="4" fontId="10" fillId="4" borderId="53" xfId="0" applyNumberFormat="1" applyFont="1" applyFill="1" applyBorder="1" applyAlignment="1">
      <alignment horizontal="right" vertical="center" indent="2"/>
    </xf>
    <xf numFmtId="4" fontId="10" fillId="4" borderId="54" xfId="0" applyNumberFormat="1" applyFont="1" applyFill="1" applyBorder="1" applyAlignment="1">
      <alignment horizontal="right" vertical="center" indent="2"/>
    </xf>
    <xf numFmtId="3" fontId="10" fillId="4" borderId="20" xfId="0" applyNumberFormat="1" applyFont="1" applyFill="1" applyBorder="1" applyAlignment="1">
      <alignment horizontal="right" vertical="center" indent="2"/>
    </xf>
    <xf numFmtId="165" fontId="10" fillId="4" borderId="55" xfId="0" applyNumberFormat="1" applyFont="1" applyFill="1" applyBorder="1" applyAlignment="1">
      <alignment horizontal="right" vertical="center" indent="2"/>
    </xf>
    <xf numFmtId="164" fontId="10" fillId="4" borderId="66" xfId="0" applyNumberFormat="1" applyFont="1" applyFill="1" applyBorder="1" applyAlignment="1">
      <alignment horizontal="right" vertical="center" indent="2"/>
    </xf>
    <xf numFmtId="4" fontId="10" fillId="0" borderId="45" xfId="0" applyNumberFormat="1" applyFont="1" applyFill="1" applyBorder="1" applyAlignment="1">
      <alignment horizontal="right" vertical="center" indent="2"/>
    </xf>
    <xf numFmtId="4" fontId="10" fillId="0" borderId="46" xfId="0" applyNumberFormat="1" applyFont="1" applyFill="1" applyBorder="1" applyAlignment="1">
      <alignment horizontal="right" vertical="center" indent="2"/>
    </xf>
    <xf numFmtId="3" fontId="10" fillId="0" borderId="42" xfId="0" applyNumberFormat="1" applyFont="1" applyFill="1" applyBorder="1" applyAlignment="1">
      <alignment horizontal="right" vertical="center" indent="2"/>
    </xf>
    <xf numFmtId="165" fontId="10" fillId="0" borderId="47" xfId="0" applyNumberFormat="1" applyFont="1" applyFill="1" applyBorder="1" applyAlignment="1">
      <alignment horizontal="right" vertical="center" indent="2"/>
    </xf>
    <xf numFmtId="164" fontId="10" fillId="0" borderId="62" xfId="0" applyNumberFormat="1" applyFont="1" applyFill="1" applyBorder="1" applyAlignment="1">
      <alignment horizontal="right" vertical="center" indent="2"/>
    </xf>
    <xf numFmtId="164" fontId="21" fillId="0" borderId="42" xfId="0" applyNumberFormat="1" applyFont="1" applyFill="1" applyBorder="1" applyAlignment="1">
      <alignment horizontal="right" vertical="center" indent="2"/>
    </xf>
    <xf numFmtId="164" fontId="21" fillId="0" borderId="49" xfId="0" applyNumberFormat="1" applyFont="1" applyFill="1" applyBorder="1" applyAlignment="1">
      <alignment horizontal="right" vertical="center" indent="2"/>
    </xf>
    <xf numFmtId="164" fontId="10" fillId="4" borderId="56" xfId="0" applyNumberFormat="1" applyFont="1" applyFill="1" applyBorder="1" applyAlignment="1">
      <alignment horizontal="right" vertical="center" indent="2"/>
    </xf>
    <xf numFmtId="4" fontId="10" fillId="4" borderId="27" xfId="0" applyNumberFormat="1" applyFont="1" applyFill="1" applyBorder="1" applyAlignment="1">
      <alignment horizontal="right" vertical="center" indent="2"/>
    </xf>
    <xf numFmtId="4" fontId="10" fillId="4" borderId="11" xfId="0" applyNumberFormat="1" applyFont="1" applyFill="1" applyBorder="1" applyAlignment="1">
      <alignment horizontal="right" vertical="center" indent="2"/>
    </xf>
    <xf numFmtId="3" fontId="10" fillId="4" borderId="2" xfId="0" applyNumberFormat="1" applyFont="1" applyFill="1" applyBorder="1" applyAlignment="1">
      <alignment horizontal="right" vertical="center" indent="2"/>
    </xf>
    <xf numFmtId="165" fontId="10" fillId="4" borderId="3" xfId="0" applyNumberFormat="1" applyFont="1" applyFill="1" applyBorder="1" applyAlignment="1">
      <alignment horizontal="right" vertical="center" indent="2"/>
    </xf>
    <xf numFmtId="164" fontId="21" fillId="4" borderId="1" xfId="0" applyNumberFormat="1" applyFont="1" applyFill="1" applyBorder="1" applyAlignment="1">
      <alignment horizontal="right" vertical="center" indent="2"/>
    </xf>
    <xf numFmtId="164" fontId="21" fillId="4" borderId="2" xfId="0" applyNumberFormat="1" applyFont="1" applyFill="1" applyBorder="1" applyAlignment="1">
      <alignment horizontal="right" vertical="center" indent="2"/>
    </xf>
    <xf numFmtId="164" fontId="10" fillId="4" borderId="12" xfId="0" applyNumberFormat="1" applyFont="1" applyFill="1" applyBorder="1" applyAlignment="1">
      <alignment horizontal="right" vertical="center" indent="2"/>
    </xf>
    <xf numFmtId="165" fontId="10" fillId="0" borderId="6" xfId="0" applyNumberFormat="1" applyFont="1" applyFill="1" applyBorder="1" applyAlignment="1">
      <alignment horizontal="right" vertical="center" indent="2"/>
    </xf>
    <xf numFmtId="164" fontId="9" fillId="0" borderId="4" xfId="0" applyNumberFormat="1" applyFont="1" applyFill="1" applyBorder="1" applyAlignment="1">
      <alignment horizontal="right" vertical="center" indent="2"/>
    </xf>
    <xf numFmtId="164" fontId="9" fillId="0" borderId="15" xfId="0" applyNumberFormat="1" applyFont="1" applyFill="1" applyBorder="1" applyAlignment="1">
      <alignment horizontal="right" vertical="center" indent="2"/>
    </xf>
    <xf numFmtId="49" fontId="0" fillId="0" borderId="16" xfId="0" applyNumberFormat="1" applyFill="1" applyBorder="1" applyAlignment="1">
      <alignment horizontal="right" vertical="center" indent="2"/>
    </xf>
    <xf numFmtId="49" fontId="0" fillId="3" borderId="71" xfId="0" applyNumberFormat="1" applyFill="1" applyBorder="1" applyAlignment="1">
      <alignment horizontal="right" vertical="center" indent="2"/>
    </xf>
    <xf numFmtId="49" fontId="0" fillId="4" borderId="16" xfId="0" applyNumberFormat="1" applyFill="1" applyBorder="1" applyAlignment="1">
      <alignment horizontal="right" vertical="center" indent="2"/>
    </xf>
    <xf numFmtId="49" fontId="0" fillId="3" borderId="44" xfId="0" applyNumberFormat="1" applyFill="1" applyBorder="1" applyAlignment="1">
      <alignment horizontal="right" vertical="center" indent="2"/>
    </xf>
    <xf numFmtId="49" fontId="0" fillId="4" borderId="44" xfId="0" applyNumberFormat="1" applyFill="1" applyBorder="1" applyAlignment="1">
      <alignment horizontal="right" vertical="center" indent="2"/>
    </xf>
    <xf numFmtId="49" fontId="0" fillId="0" borderId="52" xfId="0" applyNumberFormat="1" applyFill="1" applyBorder="1" applyAlignment="1">
      <alignment horizontal="right" vertical="center" indent="2"/>
    </xf>
    <xf numFmtId="49" fontId="0" fillId="0" borderId="13" xfId="0" applyNumberFormat="1" applyFill="1" applyBorder="1" applyAlignment="1">
      <alignment horizontal="right" vertical="center" indent="2"/>
    </xf>
    <xf numFmtId="49" fontId="0" fillId="0" borderId="16" xfId="0" applyNumberFormat="1" applyFont="1" applyFill="1" applyBorder="1" applyAlignment="1">
      <alignment horizontal="right" vertical="center" indent="1"/>
    </xf>
    <xf numFmtId="49" fontId="0" fillId="4" borderId="52" xfId="0" applyNumberFormat="1" applyFont="1" applyFill="1" applyBorder="1" applyAlignment="1">
      <alignment horizontal="right" vertical="center" indent="1"/>
    </xf>
    <xf numFmtId="49" fontId="0" fillId="0" borderId="44" xfId="0" applyNumberFormat="1" applyFont="1" applyFill="1" applyBorder="1" applyAlignment="1">
      <alignment horizontal="right" vertical="center" indent="1"/>
    </xf>
    <xf numFmtId="49" fontId="0" fillId="4" borderId="10" xfId="0" applyNumberFormat="1" applyFont="1" applyFill="1" applyBorder="1" applyAlignment="1">
      <alignment horizontal="right" vertical="center" indent="1"/>
    </xf>
    <xf numFmtId="49" fontId="0" fillId="0" borderId="13" xfId="0" applyNumberFormat="1" applyFont="1" applyFill="1" applyBorder="1" applyAlignment="1">
      <alignment horizontal="right" vertical="center" indent="1"/>
    </xf>
    <xf numFmtId="164" fontId="10" fillId="0" borderId="82" xfId="0" applyNumberFormat="1" applyFont="1" applyFill="1" applyBorder="1" applyAlignment="1">
      <alignment horizontal="right" vertical="center" indent="2"/>
    </xf>
    <xf numFmtId="0" fontId="16" fillId="2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4" fontId="10" fillId="0" borderId="14" xfId="0" applyNumberFormat="1" applyFont="1" applyFill="1" applyBorder="1" applyAlignment="1">
      <alignment horizontal="right" vertical="center" indent="2"/>
    </xf>
    <xf numFmtId="3" fontId="10" fillId="0" borderId="5" xfId="0" applyNumberFormat="1" applyFont="1" applyFill="1" applyBorder="1" applyAlignment="1">
      <alignment horizontal="right" vertical="center" indent="2"/>
    </xf>
    <xf numFmtId="3" fontId="1" fillId="3" borderId="38" xfId="0" applyNumberFormat="1" applyFont="1" applyFill="1" applyBorder="1" applyAlignment="1">
      <alignment horizontal="right" vertical="center" indent="1"/>
    </xf>
    <xf numFmtId="0" fontId="1" fillId="0" borderId="5" xfId="0" applyFont="1" applyFill="1" applyBorder="1" applyAlignment="1">
      <alignment horizontal="left" vertical="center" indent="1"/>
    </xf>
    <xf numFmtId="0" fontId="0" fillId="0" borderId="38" xfId="0" applyFill="1" applyBorder="1" applyAlignment="1">
      <alignment horizontal="left" vertical="center" indent="1"/>
    </xf>
    <xf numFmtId="0" fontId="0" fillId="0" borderId="16" xfId="0" applyFill="1" applyBorder="1" applyAlignment="1">
      <alignment horizontal="left" vertical="center" indent="1"/>
    </xf>
    <xf numFmtId="0" fontId="0" fillId="0" borderId="2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" fontId="23" fillId="2" borderId="7" xfId="0" applyNumberFormat="1" applyFont="1" applyFill="1" applyBorder="1" applyAlignment="1">
      <alignment horizontal="center" vertical="center"/>
    </xf>
    <xf numFmtId="1" fontId="23" fillId="2" borderId="0" xfId="0" applyNumberFormat="1" applyFont="1" applyFill="1" applyBorder="1" applyAlignment="1">
      <alignment horizontal="center" vertical="center"/>
    </xf>
    <xf numFmtId="1" fontId="23" fillId="5" borderId="0" xfId="0" applyNumberFormat="1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 vertical="center"/>
    </xf>
    <xf numFmtId="1" fontId="23" fillId="3" borderId="18" xfId="0" applyNumberFormat="1" applyFont="1" applyFill="1" applyBorder="1" applyAlignment="1">
      <alignment horizontal="center" vertical="center"/>
    </xf>
    <xf numFmtId="165" fontId="0" fillId="0" borderId="36" xfId="0" applyNumberFormat="1" applyFill="1" applyBorder="1" applyAlignment="1">
      <alignment horizontal="center" vertical="center"/>
    </xf>
    <xf numFmtId="165" fontId="0" fillId="0" borderId="37" xfId="0" applyNumberForma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3" fontId="23" fillId="5" borderId="0" xfId="0" applyNumberFormat="1" applyFont="1" applyFill="1" applyBorder="1" applyAlignment="1">
      <alignment horizontal="center" vertical="center"/>
    </xf>
    <xf numFmtId="3" fontId="23" fillId="3" borderId="0" xfId="0" applyNumberFormat="1" applyFont="1" applyFill="1" applyBorder="1" applyAlignment="1">
      <alignment horizontal="center" vertical="center"/>
    </xf>
    <xf numFmtId="3" fontId="23" fillId="3" borderId="18" xfId="0" applyNumberFormat="1" applyFont="1" applyFill="1" applyBorder="1" applyAlignment="1">
      <alignment horizontal="center" vertical="center"/>
    </xf>
  </cellXfs>
  <cellStyles count="9">
    <cellStyle name="Bez tytułu1" xfId="1"/>
    <cellStyle name="Excel_CondFormat_4_4_1" xfId="2"/>
    <cellStyle name="Heading" xfId="3"/>
    <cellStyle name="Heading1" xfId="4"/>
    <cellStyle name="Hiperłącze" xfId="8" builtinId="8"/>
    <cellStyle name="Normalny" xfId="0" builtinId="0"/>
    <cellStyle name="Normalny 2" xfId="5"/>
    <cellStyle name="Result" xfId="6"/>
    <cellStyle name="Result2" xfId="7"/>
  </cellStyles>
  <dxfs count="0"/>
  <tableStyles count="0" defaultTableStyle="TableStyleMedium2" defaultPivotStyle="PivotStyleLight16"/>
  <colors>
    <mruColors>
      <color rgb="FFFFFFCC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B61"/>
  <sheetViews>
    <sheetView tabSelected="1" zoomScaleNormal="100" workbookViewId="0">
      <pane xSplit="2" ySplit="4" topLeftCell="O5" activePane="bottomRight" state="frozen"/>
      <selection pane="topRight" activeCell="C1" sqref="C1"/>
      <selection pane="bottomLeft" activeCell="A4" sqref="A4"/>
      <selection pane="bottomRight" activeCell="Y13" sqref="Y13"/>
    </sheetView>
  </sheetViews>
  <sheetFormatPr defaultColWidth="8.7109375" defaultRowHeight="15"/>
  <cols>
    <col min="1" max="1" width="6.7109375" style="1" customWidth="1"/>
    <col min="2" max="2" width="55.7109375" style="1" customWidth="1"/>
    <col min="3" max="3" width="22.85546875" style="1" hidden="1" customWidth="1"/>
    <col min="4" max="4" width="11.7109375" style="1" customWidth="1"/>
    <col min="5" max="5" width="27.7109375" style="1" hidden="1" customWidth="1"/>
    <col min="6" max="6" width="20.7109375" style="1" customWidth="1"/>
    <col min="7" max="7" width="18.5703125" style="1" hidden="1" customWidth="1"/>
    <col min="8" max="9" width="12.5703125" style="1" customWidth="1"/>
    <col min="10" max="11" width="12.7109375" style="1" customWidth="1"/>
    <col min="12" max="12" width="12.7109375" style="1" hidden="1" customWidth="1"/>
    <col min="13" max="13" width="12.5703125" style="1" customWidth="1"/>
    <col min="14" max="28" width="11.7109375" style="1" customWidth="1"/>
    <col min="29" max="30" width="8.7109375" style="1" customWidth="1"/>
    <col min="31" max="16384" width="8.7109375" style="1"/>
  </cols>
  <sheetData>
    <row r="1" spans="1:28" ht="65.099999999999994" customHeight="1" thickTop="1">
      <c r="A1" s="3" t="s">
        <v>0</v>
      </c>
      <c r="B1" s="4" t="s">
        <v>106</v>
      </c>
      <c r="C1" s="38" t="s">
        <v>1</v>
      </c>
      <c r="D1" s="5" t="s">
        <v>2</v>
      </c>
      <c r="E1" s="39" t="s">
        <v>3</v>
      </c>
      <c r="F1" s="6" t="s">
        <v>4</v>
      </c>
      <c r="G1" s="39" t="s">
        <v>5</v>
      </c>
      <c r="H1" s="7" t="s">
        <v>6</v>
      </c>
      <c r="I1" s="8" t="s">
        <v>7</v>
      </c>
      <c r="J1" s="6" t="s">
        <v>8</v>
      </c>
      <c r="K1" s="6" t="s">
        <v>9</v>
      </c>
      <c r="L1" s="40" t="s">
        <v>10</v>
      </c>
      <c r="M1" s="9" t="s">
        <v>11</v>
      </c>
      <c r="N1" s="10" t="s">
        <v>12</v>
      </c>
      <c r="O1" s="6" t="s">
        <v>12</v>
      </c>
      <c r="P1" s="6" t="s">
        <v>12</v>
      </c>
      <c r="Q1" s="6" t="s">
        <v>12</v>
      </c>
      <c r="R1" s="6" t="s">
        <v>12</v>
      </c>
      <c r="S1" s="6" t="s">
        <v>12</v>
      </c>
      <c r="T1" s="6" t="s">
        <v>12</v>
      </c>
      <c r="U1" s="6" t="s">
        <v>12</v>
      </c>
      <c r="V1" s="6" t="s">
        <v>12</v>
      </c>
      <c r="W1" s="6" t="s">
        <v>12</v>
      </c>
      <c r="X1" s="6" t="s">
        <v>12</v>
      </c>
      <c r="Y1" s="6" t="s">
        <v>12</v>
      </c>
      <c r="Z1" s="6" t="s">
        <v>12</v>
      </c>
      <c r="AA1" s="6" t="s">
        <v>12</v>
      </c>
      <c r="AB1" s="11" t="s">
        <v>12</v>
      </c>
    </row>
    <row r="2" spans="1:28" s="2" customFormat="1" ht="17.45" hidden="1" customHeight="1">
      <c r="A2" s="226"/>
      <c r="B2" s="20"/>
      <c r="C2" s="21"/>
      <c r="D2" s="227"/>
      <c r="E2" s="20"/>
      <c r="F2" s="20"/>
      <c r="G2" s="20"/>
      <c r="H2" s="228"/>
      <c r="I2" s="229"/>
      <c r="J2" s="230"/>
      <c r="K2" s="230"/>
      <c r="L2" s="230"/>
      <c r="M2" s="231"/>
      <c r="N2" s="239">
        <v>1</v>
      </c>
      <c r="O2" s="240">
        <v>2</v>
      </c>
      <c r="P2" s="241">
        <v>3</v>
      </c>
      <c r="Q2" s="240">
        <v>4</v>
      </c>
      <c r="R2" s="242">
        <v>5</v>
      </c>
      <c r="S2" s="241">
        <v>6</v>
      </c>
      <c r="T2" s="240">
        <v>7</v>
      </c>
      <c r="U2" s="241">
        <v>8</v>
      </c>
      <c r="V2" s="241">
        <v>9</v>
      </c>
      <c r="W2" s="241">
        <v>10</v>
      </c>
      <c r="X2" s="241">
        <v>11</v>
      </c>
      <c r="Y2" s="240">
        <v>12</v>
      </c>
      <c r="Z2" s="242">
        <v>13</v>
      </c>
      <c r="AA2" s="242">
        <v>14</v>
      </c>
      <c r="AB2" s="243">
        <v>15</v>
      </c>
    </row>
    <row r="3" spans="1:28" s="2" customFormat="1" ht="17.45" customHeight="1" thickBot="1">
      <c r="A3" s="12"/>
      <c r="B3" s="13"/>
      <c r="C3" s="14"/>
      <c r="D3" s="15"/>
      <c r="E3" s="13"/>
      <c r="F3" s="13"/>
      <c r="G3" s="13"/>
      <c r="H3" s="16" t="s">
        <v>13</v>
      </c>
      <c r="I3" s="17" t="s">
        <v>13</v>
      </c>
      <c r="J3" s="18" t="s">
        <v>14</v>
      </c>
      <c r="K3" s="18" t="s">
        <v>14</v>
      </c>
      <c r="L3" s="18" t="s">
        <v>15</v>
      </c>
      <c r="M3" s="19" t="s">
        <v>16</v>
      </c>
      <c r="N3" s="237" t="s">
        <v>14</v>
      </c>
      <c r="O3" s="18" t="s">
        <v>14</v>
      </c>
      <c r="P3" s="18" t="s">
        <v>14</v>
      </c>
      <c r="Q3" s="18" t="s">
        <v>14</v>
      </c>
      <c r="R3" s="18" t="s">
        <v>14</v>
      </c>
      <c r="S3" s="18" t="s">
        <v>14</v>
      </c>
      <c r="T3" s="18" t="s">
        <v>14</v>
      </c>
      <c r="U3" s="18" t="s">
        <v>14</v>
      </c>
      <c r="V3" s="18" t="s">
        <v>14</v>
      </c>
      <c r="W3" s="18" t="s">
        <v>14</v>
      </c>
      <c r="X3" s="18" t="s">
        <v>14</v>
      </c>
      <c r="Y3" s="18" t="s">
        <v>14</v>
      </c>
      <c r="Z3" s="18" t="s">
        <v>14</v>
      </c>
      <c r="AA3" s="18" t="s">
        <v>14</v>
      </c>
      <c r="AB3" s="238" t="s">
        <v>14</v>
      </c>
    </row>
    <row r="4" spans="1:28" ht="21.95" customHeight="1" thickTop="1">
      <c r="A4" s="56">
        <v>1</v>
      </c>
      <c r="B4" s="58" t="s">
        <v>60</v>
      </c>
      <c r="C4" s="92" t="s">
        <v>61</v>
      </c>
      <c r="D4" s="213"/>
      <c r="E4" s="91" t="s">
        <v>117</v>
      </c>
      <c r="F4" s="91" t="s">
        <v>118</v>
      </c>
      <c r="G4" s="93" t="s">
        <v>35</v>
      </c>
      <c r="H4" s="163">
        <v>0</v>
      </c>
      <c r="I4" s="164">
        <f>H4</f>
        <v>0</v>
      </c>
      <c r="J4" s="23">
        <v>0</v>
      </c>
      <c r="K4" s="101">
        <f>J4</f>
        <v>0</v>
      </c>
      <c r="L4" s="178">
        <f>HOUR(J4)*60+MINUTE(J4)</f>
        <v>0</v>
      </c>
      <c r="M4" s="179">
        <f>(H4*3600)/((L4*60)-20)</f>
        <v>0</v>
      </c>
      <c r="N4" s="180"/>
      <c r="O4" s="100"/>
      <c r="P4" s="142">
        <v>0.27777777777777779</v>
      </c>
      <c r="Q4" s="181"/>
      <c r="R4" s="181"/>
      <c r="S4" s="181"/>
      <c r="T4" s="142">
        <v>0.33333333333333331</v>
      </c>
      <c r="U4" s="102"/>
      <c r="V4" s="181"/>
      <c r="W4" s="100"/>
      <c r="X4" s="100"/>
      <c r="Y4" s="181"/>
      <c r="Z4" s="181"/>
      <c r="AA4" s="181"/>
      <c r="AB4" s="182"/>
    </row>
    <row r="5" spans="1:28" ht="21.95" customHeight="1">
      <c r="A5" s="56">
        <v>2</v>
      </c>
      <c r="B5" s="91" t="s">
        <v>59</v>
      </c>
      <c r="C5" s="92" t="s">
        <v>58</v>
      </c>
      <c r="D5" s="213"/>
      <c r="E5" s="91" t="s">
        <v>117</v>
      </c>
      <c r="F5" s="91" t="s">
        <v>118</v>
      </c>
      <c r="G5" s="93" t="s">
        <v>35</v>
      </c>
      <c r="H5" s="163">
        <v>2.1</v>
      </c>
      <c r="I5" s="164">
        <f>H5+I4</f>
        <v>2.1</v>
      </c>
      <c r="J5" s="23">
        <v>2.0833333333333333E-3</v>
      </c>
      <c r="K5" s="101">
        <f>J5+K4</f>
        <v>2.0833333333333333E-3</v>
      </c>
      <c r="L5" s="178">
        <f t="shared" ref="L5:L44" si="0">HOUR(J5)*60+MINUTE(J5)</f>
        <v>3</v>
      </c>
      <c r="M5" s="179">
        <f t="shared" ref="M5:M44" si="1">(H5*3600)/((L5*60)-20)</f>
        <v>47.25</v>
      </c>
      <c r="N5" s="104"/>
      <c r="O5" s="100"/>
      <c r="P5" s="101">
        <f t="shared" ref="O5:AB19" si="2">P4+$J5</f>
        <v>0.27986111111111112</v>
      </c>
      <c r="Q5" s="100"/>
      <c r="R5" s="100"/>
      <c r="S5" s="100"/>
      <c r="T5" s="101">
        <f t="shared" si="2"/>
        <v>0.33541666666666664</v>
      </c>
      <c r="U5" s="102"/>
      <c r="V5" s="100"/>
      <c r="W5" s="100"/>
      <c r="X5" s="100"/>
      <c r="Y5" s="100"/>
      <c r="Z5" s="100"/>
      <c r="AA5" s="100"/>
      <c r="AB5" s="105"/>
    </row>
    <row r="6" spans="1:28" ht="21.95" customHeight="1">
      <c r="A6" s="56">
        <v>3</v>
      </c>
      <c r="B6" s="91" t="s">
        <v>56</v>
      </c>
      <c r="C6" s="92" t="s">
        <v>57</v>
      </c>
      <c r="D6" s="213"/>
      <c r="E6" s="91" t="s">
        <v>117</v>
      </c>
      <c r="F6" s="91" t="s">
        <v>118</v>
      </c>
      <c r="G6" s="26" t="s">
        <v>35</v>
      </c>
      <c r="H6" s="163">
        <v>3.2</v>
      </c>
      <c r="I6" s="164">
        <f t="shared" ref="I6:I23" si="3">H6+I5</f>
        <v>5.3000000000000007</v>
      </c>
      <c r="J6" s="23">
        <v>2.7777777777777779E-3</v>
      </c>
      <c r="K6" s="101">
        <f t="shared" ref="K6:K23" si="4">J6+K5</f>
        <v>4.8611111111111112E-3</v>
      </c>
      <c r="L6" s="178">
        <f t="shared" si="0"/>
        <v>4</v>
      </c>
      <c r="M6" s="179">
        <f t="shared" si="1"/>
        <v>52.363636363636367</v>
      </c>
      <c r="N6" s="104"/>
      <c r="O6" s="100"/>
      <c r="P6" s="101">
        <f t="shared" si="2"/>
        <v>0.28263888888888888</v>
      </c>
      <c r="Q6" s="100"/>
      <c r="R6" s="100"/>
      <c r="S6" s="100"/>
      <c r="T6" s="101">
        <f t="shared" si="2"/>
        <v>0.33819444444444441</v>
      </c>
      <c r="U6" s="102"/>
      <c r="V6" s="100"/>
      <c r="W6" s="100"/>
      <c r="X6" s="100"/>
      <c r="Y6" s="100"/>
      <c r="Z6" s="100"/>
      <c r="AA6" s="100"/>
      <c r="AB6" s="105"/>
    </row>
    <row r="7" spans="1:28" ht="21.95" customHeight="1">
      <c r="A7" s="56">
        <v>4</v>
      </c>
      <c r="B7" s="91" t="s">
        <v>55</v>
      </c>
      <c r="C7" s="92" t="s">
        <v>54</v>
      </c>
      <c r="D7" s="213"/>
      <c r="E7" s="91" t="s">
        <v>117</v>
      </c>
      <c r="F7" s="91" t="s">
        <v>118</v>
      </c>
      <c r="G7" s="26" t="s">
        <v>35</v>
      </c>
      <c r="H7" s="163">
        <v>1.6</v>
      </c>
      <c r="I7" s="164">
        <f t="shared" si="3"/>
        <v>6.9</v>
      </c>
      <c r="J7" s="23">
        <v>2.0833333333333333E-3</v>
      </c>
      <c r="K7" s="101">
        <f t="shared" si="4"/>
        <v>6.9444444444444441E-3</v>
      </c>
      <c r="L7" s="178">
        <f t="shared" si="0"/>
        <v>3</v>
      </c>
      <c r="M7" s="179">
        <f t="shared" si="1"/>
        <v>36</v>
      </c>
      <c r="N7" s="104"/>
      <c r="O7" s="100"/>
      <c r="P7" s="101">
        <f t="shared" si="2"/>
        <v>0.28472222222222221</v>
      </c>
      <c r="Q7" s="100"/>
      <c r="R7" s="100"/>
      <c r="S7" s="100"/>
      <c r="T7" s="101">
        <f t="shared" si="2"/>
        <v>0.34027777777777773</v>
      </c>
      <c r="U7" s="102"/>
      <c r="V7" s="100"/>
      <c r="W7" s="100"/>
      <c r="X7" s="100"/>
      <c r="Y7" s="100"/>
      <c r="Z7" s="100"/>
      <c r="AA7" s="100"/>
      <c r="AB7" s="105"/>
    </row>
    <row r="8" spans="1:28" ht="21.95" customHeight="1">
      <c r="A8" s="56">
        <v>5</v>
      </c>
      <c r="B8" s="91" t="s">
        <v>52</v>
      </c>
      <c r="C8" s="92" t="s">
        <v>51</v>
      </c>
      <c r="D8" s="213"/>
      <c r="E8" s="91" t="s">
        <v>117</v>
      </c>
      <c r="F8" s="91" t="s">
        <v>118</v>
      </c>
      <c r="G8" s="26" t="s">
        <v>35</v>
      </c>
      <c r="H8" s="163">
        <v>3.8</v>
      </c>
      <c r="I8" s="164">
        <f t="shared" si="3"/>
        <v>10.7</v>
      </c>
      <c r="J8" s="23">
        <v>2.7777777777777779E-3</v>
      </c>
      <c r="K8" s="101">
        <f t="shared" si="4"/>
        <v>9.7222222222222224E-3</v>
      </c>
      <c r="L8" s="178">
        <f t="shared" si="0"/>
        <v>4</v>
      </c>
      <c r="M8" s="179">
        <f t="shared" si="1"/>
        <v>62.18181818181818</v>
      </c>
      <c r="N8" s="104"/>
      <c r="O8" s="100"/>
      <c r="P8" s="101">
        <f t="shared" si="2"/>
        <v>0.28749999999999998</v>
      </c>
      <c r="Q8" s="100"/>
      <c r="R8" s="100"/>
      <c r="S8" s="100"/>
      <c r="T8" s="101">
        <f t="shared" si="2"/>
        <v>0.3430555555555555</v>
      </c>
      <c r="U8" s="102"/>
      <c r="V8" s="100"/>
      <c r="W8" s="100"/>
      <c r="X8" s="100"/>
      <c r="Y8" s="100"/>
      <c r="Z8" s="100"/>
      <c r="AA8" s="100"/>
      <c r="AB8" s="105"/>
    </row>
    <row r="9" spans="1:28" ht="21.95" customHeight="1">
      <c r="A9" s="56">
        <v>6</v>
      </c>
      <c r="B9" s="91" t="s">
        <v>113</v>
      </c>
      <c r="C9" s="92" t="s">
        <v>50</v>
      </c>
      <c r="D9" s="213" t="s">
        <v>111</v>
      </c>
      <c r="E9" s="91" t="s">
        <v>35</v>
      </c>
      <c r="F9" s="91" t="s">
        <v>18</v>
      </c>
      <c r="G9" s="26" t="s">
        <v>35</v>
      </c>
      <c r="H9" s="163">
        <v>0.5</v>
      </c>
      <c r="I9" s="164">
        <f t="shared" si="3"/>
        <v>11.2</v>
      </c>
      <c r="J9" s="23">
        <v>1.3888888888888889E-3</v>
      </c>
      <c r="K9" s="101">
        <f t="shared" si="4"/>
        <v>1.1111111111111112E-2</v>
      </c>
      <c r="L9" s="178">
        <f t="shared" si="0"/>
        <v>2</v>
      </c>
      <c r="M9" s="179">
        <f t="shared" si="1"/>
        <v>18</v>
      </c>
      <c r="N9" s="104"/>
      <c r="O9" s="100"/>
      <c r="P9" s="101">
        <f t="shared" si="2"/>
        <v>0.28888888888888886</v>
      </c>
      <c r="Q9" s="100"/>
      <c r="R9" s="100"/>
      <c r="S9" s="100"/>
      <c r="T9" s="101">
        <f t="shared" si="2"/>
        <v>0.34444444444444439</v>
      </c>
      <c r="U9" s="102"/>
      <c r="V9" s="100"/>
      <c r="W9" s="100"/>
      <c r="X9" s="100"/>
      <c r="Y9" s="100"/>
      <c r="Z9" s="100"/>
      <c r="AA9" s="100"/>
      <c r="AB9" s="105"/>
    </row>
    <row r="10" spans="1:28" ht="21.95" customHeight="1">
      <c r="A10" s="56">
        <v>7</v>
      </c>
      <c r="B10" s="91" t="s">
        <v>53</v>
      </c>
      <c r="C10" s="92" t="s">
        <v>49</v>
      </c>
      <c r="D10" s="213" t="s">
        <v>110</v>
      </c>
      <c r="E10" s="91" t="s">
        <v>35</v>
      </c>
      <c r="F10" s="91" t="s">
        <v>18</v>
      </c>
      <c r="G10" s="26" t="s">
        <v>35</v>
      </c>
      <c r="H10" s="163">
        <v>0.75</v>
      </c>
      <c r="I10" s="164">
        <f t="shared" si="3"/>
        <v>11.95</v>
      </c>
      <c r="J10" s="23">
        <v>1.3888888888888889E-3</v>
      </c>
      <c r="K10" s="101">
        <f t="shared" si="4"/>
        <v>1.2500000000000001E-2</v>
      </c>
      <c r="L10" s="178">
        <v>3</v>
      </c>
      <c r="M10" s="179">
        <v>18</v>
      </c>
      <c r="N10" s="104"/>
      <c r="O10" s="100"/>
      <c r="P10" s="101">
        <f t="shared" si="2"/>
        <v>0.29027777777777775</v>
      </c>
      <c r="Q10" s="100"/>
      <c r="R10" s="100"/>
      <c r="S10" s="100"/>
      <c r="T10" s="101">
        <f t="shared" si="2"/>
        <v>0.34583333333333327</v>
      </c>
      <c r="U10" s="102"/>
      <c r="V10" s="100"/>
      <c r="W10" s="100"/>
      <c r="X10" s="100"/>
      <c r="Y10" s="100"/>
      <c r="Z10" s="100"/>
      <c r="AA10" s="100"/>
      <c r="AB10" s="105"/>
    </row>
    <row r="11" spans="1:28" ht="21.95" customHeight="1" thickBot="1">
      <c r="A11" s="118">
        <v>8</v>
      </c>
      <c r="B11" s="119" t="s">
        <v>62</v>
      </c>
      <c r="C11" s="120" t="s">
        <v>43</v>
      </c>
      <c r="D11" s="214" t="s">
        <v>110</v>
      </c>
      <c r="E11" s="119" t="s">
        <v>35</v>
      </c>
      <c r="F11" s="119" t="s">
        <v>18</v>
      </c>
      <c r="G11" s="89" t="s">
        <v>35</v>
      </c>
      <c r="H11" s="183">
        <v>1.4</v>
      </c>
      <c r="I11" s="184">
        <f t="shared" si="3"/>
        <v>13.35</v>
      </c>
      <c r="J11" s="90">
        <v>1.3888888888888889E-3</v>
      </c>
      <c r="K11" s="122">
        <f t="shared" si="4"/>
        <v>1.388888888888889E-2</v>
      </c>
      <c r="L11" s="185">
        <f t="shared" si="0"/>
        <v>2</v>
      </c>
      <c r="M11" s="186">
        <f t="shared" si="1"/>
        <v>50.4</v>
      </c>
      <c r="N11" s="187"/>
      <c r="O11" s="121"/>
      <c r="P11" s="122">
        <f t="shared" si="2"/>
        <v>0.29166666666666663</v>
      </c>
      <c r="Q11" s="121"/>
      <c r="R11" s="121"/>
      <c r="S11" s="121"/>
      <c r="T11" s="122">
        <f t="shared" si="2"/>
        <v>0.34722222222222215</v>
      </c>
      <c r="U11" s="123"/>
      <c r="V11" s="121"/>
      <c r="W11" s="121"/>
      <c r="X11" s="121"/>
      <c r="Y11" s="121"/>
      <c r="Z11" s="121"/>
      <c r="AA11" s="121"/>
      <c r="AB11" s="154"/>
    </row>
    <row r="12" spans="1:28" ht="21.95" customHeight="1">
      <c r="A12" s="55">
        <v>1</v>
      </c>
      <c r="B12" s="58" t="s">
        <v>74</v>
      </c>
      <c r="C12" s="92" t="s">
        <v>73</v>
      </c>
      <c r="D12" s="213"/>
      <c r="E12" s="91" t="s">
        <v>117</v>
      </c>
      <c r="F12" s="91" t="s">
        <v>118</v>
      </c>
      <c r="G12" s="26" t="s">
        <v>35</v>
      </c>
      <c r="H12" s="163">
        <v>0</v>
      </c>
      <c r="I12" s="164">
        <f>H12</f>
        <v>0</v>
      </c>
      <c r="J12" s="23">
        <v>0</v>
      </c>
      <c r="K12" s="101">
        <f>J12</f>
        <v>0</v>
      </c>
      <c r="L12" s="178">
        <f t="shared" ref="L12:L15" si="5">HOUR(J12)*60+MINUTE(J12)</f>
        <v>0</v>
      </c>
      <c r="M12" s="179">
        <f t="shared" ref="M12:M15" si="6">(H12*3600)/((L12*60)-20)</f>
        <v>0</v>
      </c>
      <c r="N12" s="104"/>
      <c r="O12" s="100"/>
      <c r="P12" s="100"/>
      <c r="Q12" s="100"/>
      <c r="R12" s="142">
        <v>0.28611111111111115</v>
      </c>
      <c r="S12" s="100"/>
      <c r="T12" s="100"/>
      <c r="U12" s="102"/>
      <c r="V12" s="100"/>
      <c r="W12" s="100"/>
      <c r="X12" s="100"/>
      <c r="Y12" s="142">
        <v>0.6381944444444444</v>
      </c>
      <c r="Z12" s="100"/>
      <c r="AA12" s="100"/>
      <c r="AB12" s="105"/>
    </row>
    <row r="13" spans="1:28" ht="21.95" customHeight="1">
      <c r="A13" s="55">
        <v>2</v>
      </c>
      <c r="B13" s="91" t="s">
        <v>76</v>
      </c>
      <c r="C13" s="92" t="s">
        <v>75</v>
      </c>
      <c r="D13" s="213"/>
      <c r="E13" s="91" t="s">
        <v>117</v>
      </c>
      <c r="F13" s="91" t="s">
        <v>118</v>
      </c>
      <c r="G13" s="26" t="s">
        <v>35</v>
      </c>
      <c r="H13" s="163">
        <v>0.35</v>
      </c>
      <c r="I13" s="164">
        <f>H13+I12</f>
        <v>0.35</v>
      </c>
      <c r="J13" s="23">
        <v>6.9444444444444447E-4</v>
      </c>
      <c r="K13" s="101">
        <f>J13+K12</f>
        <v>6.9444444444444447E-4</v>
      </c>
      <c r="L13" s="178">
        <f t="shared" si="5"/>
        <v>1</v>
      </c>
      <c r="M13" s="179">
        <f t="shared" si="6"/>
        <v>31.5</v>
      </c>
      <c r="N13" s="104"/>
      <c r="O13" s="100"/>
      <c r="P13" s="100"/>
      <c r="Q13" s="100"/>
      <c r="R13" s="101">
        <f>R12+J13</f>
        <v>0.28680555555555559</v>
      </c>
      <c r="S13" s="100"/>
      <c r="T13" s="100"/>
      <c r="U13" s="102"/>
      <c r="V13" s="100"/>
      <c r="W13" s="100"/>
      <c r="X13" s="100"/>
      <c r="Y13" s="101">
        <f>Y12+$J13</f>
        <v>0.63888888888888884</v>
      </c>
      <c r="Z13" s="100"/>
      <c r="AA13" s="100"/>
      <c r="AB13" s="105"/>
    </row>
    <row r="14" spans="1:28" ht="21.95" customHeight="1">
      <c r="A14" s="55">
        <v>3</v>
      </c>
      <c r="B14" s="91" t="s">
        <v>78</v>
      </c>
      <c r="C14" s="92" t="s">
        <v>77</v>
      </c>
      <c r="D14" s="213" t="s">
        <v>110</v>
      </c>
      <c r="E14" s="91" t="s">
        <v>35</v>
      </c>
      <c r="F14" s="91" t="s">
        <v>18</v>
      </c>
      <c r="G14" s="26" t="s">
        <v>35</v>
      </c>
      <c r="H14" s="163">
        <v>0.45</v>
      </c>
      <c r="I14" s="164">
        <f t="shared" ref="I14:I17" si="7">H14+I13</f>
        <v>0.8</v>
      </c>
      <c r="J14" s="23">
        <v>6.9444444444444447E-4</v>
      </c>
      <c r="K14" s="101">
        <f t="shared" ref="K14:K17" si="8">J14+K13</f>
        <v>1.3888888888888889E-3</v>
      </c>
      <c r="L14" s="178">
        <f t="shared" si="5"/>
        <v>1</v>
      </c>
      <c r="M14" s="179">
        <f t="shared" si="6"/>
        <v>40.5</v>
      </c>
      <c r="N14" s="104"/>
      <c r="O14" s="100"/>
      <c r="P14" s="100"/>
      <c r="Q14" s="100"/>
      <c r="R14" s="101">
        <f t="shared" si="2"/>
        <v>0.28750000000000003</v>
      </c>
      <c r="S14" s="100"/>
      <c r="T14" s="100"/>
      <c r="U14" s="102"/>
      <c r="V14" s="100"/>
      <c r="W14" s="100"/>
      <c r="X14" s="100"/>
      <c r="Y14" s="101">
        <f t="shared" ref="Y14" si="9">Y13+$J14</f>
        <v>0.63958333333333328</v>
      </c>
      <c r="Z14" s="100"/>
      <c r="AA14" s="100"/>
      <c r="AB14" s="105"/>
    </row>
    <row r="15" spans="1:28" ht="21.95" customHeight="1">
      <c r="A15" s="55">
        <v>4</v>
      </c>
      <c r="B15" s="91" t="s">
        <v>79</v>
      </c>
      <c r="C15" s="92" t="s">
        <v>80</v>
      </c>
      <c r="D15" s="213" t="s">
        <v>109</v>
      </c>
      <c r="E15" s="91" t="s">
        <v>35</v>
      </c>
      <c r="F15" s="91" t="s">
        <v>18</v>
      </c>
      <c r="G15" s="26" t="s">
        <v>35</v>
      </c>
      <c r="H15" s="163">
        <v>1.7</v>
      </c>
      <c r="I15" s="164">
        <f t="shared" si="7"/>
        <v>2.5</v>
      </c>
      <c r="J15" s="23">
        <v>1.3888888888888889E-3</v>
      </c>
      <c r="K15" s="101">
        <f t="shared" si="8"/>
        <v>2.7777777777777779E-3</v>
      </c>
      <c r="L15" s="178">
        <f t="shared" si="5"/>
        <v>2</v>
      </c>
      <c r="M15" s="179">
        <f t="shared" si="6"/>
        <v>61.2</v>
      </c>
      <c r="N15" s="104"/>
      <c r="O15" s="100"/>
      <c r="P15" s="100"/>
      <c r="Q15" s="100"/>
      <c r="R15" s="101">
        <f t="shared" ref="R15" si="10">R14+$J15</f>
        <v>0.28888888888888892</v>
      </c>
      <c r="S15" s="100"/>
      <c r="T15" s="100"/>
      <c r="U15" s="102"/>
      <c r="V15" s="100"/>
      <c r="W15" s="100"/>
      <c r="X15" s="100"/>
      <c r="Y15" s="101">
        <f t="shared" ref="Y15" si="11">Y14+$J15</f>
        <v>0.64097222222222217</v>
      </c>
      <c r="Z15" s="100"/>
      <c r="AA15" s="100"/>
      <c r="AB15" s="105"/>
    </row>
    <row r="16" spans="1:28" ht="21.95" customHeight="1">
      <c r="A16" s="55">
        <v>5</v>
      </c>
      <c r="B16" s="91" t="s">
        <v>81</v>
      </c>
      <c r="C16" s="92" t="s">
        <v>82</v>
      </c>
      <c r="D16" s="213"/>
      <c r="E16" s="91" t="s">
        <v>117</v>
      </c>
      <c r="F16" s="91" t="s">
        <v>118</v>
      </c>
      <c r="G16" s="26" t="s">
        <v>35</v>
      </c>
      <c r="H16" s="163">
        <v>0.55000000000000004</v>
      </c>
      <c r="I16" s="164">
        <f t="shared" si="7"/>
        <v>3.05</v>
      </c>
      <c r="J16" s="23">
        <v>6.9444444444444447E-4</v>
      </c>
      <c r="K16" s="101">
        <f t="shared" si="8"/>
        <v>3.4722222222222225E-3</v>
      </c>
      <c r="L16" s="178">
        <f t="shared" si="0"/>
        <v>1</v>
      </c>
      <c r="M16" s="179">
        <f t="shared" si="1"/>
        <v>49.500000000000007</v>
      </c>
      <c r="N16" s="104"/>
      <c r="O16" s="100"/>
      <c r="P16" s="100"/>
      <c r="Q16" s="100"/>
      <c r="R16" s="101">
        <f t="shared" ref="R16" si="12">R15+$J16</f>
        <v>0.28958333333333336</v>
      </c>
      <c r="S16" s="100"/>
      <c r="T16" s="100"/>
      <c r="U16" s="102"/>
      <c r="V16" s="100"/>
      <c r="W16" s="100"/>
      <c r="X16" s="100"/>
      <c r="Y16" s="101">
        <f t="shared" ref="Y16" si="13">Y15+$J16</f>
        <v>0.64166666666666661</v>
      </c>
      <c r="Z16" s="100"/>
      <c r="AA16" s="100"/>
      <c r="AB16" s="105"/>
    </row>
    <row r="17" spans="1:28" ht="21.95" customHeight="1" thickBot="1">
      <c r="A17" s="55">
        <v>6</v>
      </c>
      <c r="B17" s="91" t="s">
        <v>71</v>
      </c>
      <c r="C17" s="92" t="s">
        <v>72</v>
      </c>
      <c r="D17" s="213"/>
      <c r="E17" s="91" t="s">
        <v>117</v>
      </c>
      <c r="F17" s="91" t="s">
        <v>118</v>
      </c>
      <c r="G17" s="26" t="s">
        <v>35</v>
      </c>
      <c r="H17" s="163">
        <v>2.2999999999999998</v>
      </c>
      <c r="I17" s="164">
        <f t="shared" si="7"/>
        <v>5.35</v>
      </c>
      <c r="J17" s="23">
        <v>2.0833333333333333E-3</v>
      </c>
      <c r="K17" s="101">
        <f t="shared" si="8"/>
        <v>5.5555555555555558E-3</v>
      </c>
      <c r="L17" s="178">
        <f t="shared" si="0"/>
        <v>3</v>
      </c>
      <c r="M17" s="179">
        <f t="shared" si="1"/>
        <v>51.75</v>
      </c>
      <c r="N17" s="104"/>
      <c r="O17" s="100"/>
      <c r="P17" s="100"/>
      <c r="Q17" s="100"/>
      <c r="R17" s="101">
        <f t="shared" ref="R17" si="14">R16+$J17</f>
        <v>0.29166666666666669</v>
      </c>
      <c r="S17" s="100"/>
      <c r="T17" s="100"/>
      <c r="U17" s="102"/>
      <c r="V17" s="100"/>
      <c r="W17" s="100"/>
      <c r="X17" s="100"/>
      <c r="Y17" s="101">
        <f t="shared" ref="Y17" si="15">Y16+$J17</f>
        <v>0.64374999999999993</v>
      </c>
      <c r="Z17" s="100"/>
      <c r="AA17" s="100"/>
      <c r="AB17" s="105"/>
    </row>
    <row r="18" spans="1:28" ht="21.95" customHeight="1">
      <c r="A18" s="131">
        <v>7</v>
      </c>
      <c r="B18" s="96" t="s">
        <v>70</v>
      </c>
      <c r="C18" s="98" t="s">
        <v>69</v>
      </c>
      <c r="D18" s="215"/>
      <c r="E18" s="97" t="s">
        <v>117</v>
      </c>
      <c r="F18" s="97" t="s">
        <v>118</v>
      </c>
      <c r="G18" s="45" t="s">
        <v>35</v>
      </c>
      <c r="H18" s="188">
        <v>0.6</v>
      </c>
      <c r="I18" s="189">
        <f t="shared" si="3"/>
        <v>5.9499999999999993</v>
      </c>
      <c r="J18" s="46">
        <v>6.9444444444444447E-4</v>
      </c>
      <c r="K18" s="133">
        <f>J18+K17</f>
        <v>6.2500000000000003E-3</v>
      </c>
      <c r="L18" s="190">
        <f t="shared" si="0"/>
        <v>1</v>
      </c>
      <c r="M18" s="191">
        <f t="shared" si="1"/>
        <v>54</v>
      </c>
      <c r="N18" s="192"/>
      <c r="O18" s="193">
        <v>0.24305555555555555</v>
      </c>
      <c r="P18" s="132"/>
      <c r="Q18" s="132"/>
      <c r="R18" s="218"/>
      <c r="S18" s="132"/>
      <c r="T18" s="132"/>
      <c r="U18" s="193">
        <v>0.37847222222222227</v>
      </c>
      <c r="V18" s="132"/>
      <c r="W18" s="193">
        <v>0.51736111111111105</v>
      </c>
      <c r="X18" s="193">
        <v>0.59027777777777779</v>
      </c>
      <c r="Y18" s="133">
        <f t="shared" si="2"/>
        <v>0.64444444444444438</v>
      </c>
      <c r="Z18" s="193">
        <v>0.68055555555555547</v>
      </c>
      <c r="AA18" s="193">
        <v>0.73263888888888884</v>
      </c>
      <c r="AB18" s="194">
        <v>0.79861111111111116</v>
      </c>
    </row>
    <row r="19" spans="1:28" ht="21.95" customHeight="1">
      <c r="A19" s="55">
        <v>8</v>
      </c>
      <c r="B19" s="91" t="s">
        <v>68</v>
      </c>
      <c r="C19" s="92" t="s">
        <v>67</v>
      </c>
      <c r="D19" s="213" t="s">
        <v>109</v>
      </c>
      <c r="E19" s="91" t="s">
        <v>35</v>
      </c>
      <c r="F19" s="91" t="s">
        <v>18</v>
      </c>
      <c r="G19" s="26" t="s">
        <v>35</v>
      </c>
      <c r="H19" s="163">
        <v>1.6</v>
      </c>
      <c r="I19" s="164">
        <f t="shared" si="3"/>
        <v>7.5499999999999989</v>
      </c>
      <c r="J19" s="23">
        <v>1.3888888888888889E-3</v>
      </c>
      <c r="K19" s="101">
        <f t="shared" si="4"/>
        <v>7.6388888888888895E-3</v>
      </c>
      <c r="L19" s="178">
        <f t="shared" si="0"/>
        <v>2</v>
      </c>
      <c r="M19" s="179">
        <f t="shared" si="1"/>
        <v>57.6</v>
      </c>
      <c r="N19" s="104"/>
      <c r="O19" s="101">
        <f t="shared" si="2"/>
        <v>0.24444444444444444</v>
      </c>
      <c r="P19" s="100"/>
      <c r="Q19" s="100"/>
      <c r="R19" s="102"/>
      <c r="S19" s="100"/>
      <c r="T19" s="100"/>
      <c r="U19" s="101">
        <f t="shared" si="2"/>
        <v>0.37986111111111115</v>
      </c>
      <c r="V19" s="100"/>
      <c r="W19" s="101">
        <f t="shared" si="2"/>
        <v>0.51874999999999993</v>
      </c>
      <c r="X19" s="101">
        <f t="shared" si="2"/>
        <v>0.59166666666666667</v>
      </c>
      <c r="Y19" s="101">
        <f t="shared" ref="Y19" si="16">Y18+$J19</f>
        <v>0.64583333333333326</v>
      </c>
      <c r="Z19" s="101">
        <f t="shared" si="2"/>
        <v>0.68194444444444435</v>
      </c>
      <c r="AA19" s="101">
        <f t="shared" si="2"/>
        <v>0.73402777777777772</v>
      </c>
      <c r="AB19" s="145">
        <f t="shared" si="2"/>
        <v>0.8</v>
      </c>
    </row>
    <row r="20" spans="1:28" ht="21.95" customHeight="1">
      <c r="A20" s="55">
        <v>9</v>
      </c>
      <c r="B20" s="91" t="s">
        <v>66</v>
      </c>
      <c r="C20" s="92" t="s">
        <v>65</v>
      </c>
      <c r="D20" s="213" t="s">
        <v>109</v>
      </c>
      <c r="E20" s="91" t="s">
        <v>35</v>
      </c>
      <c r="F20" s="91" t="s">
        <v>18</v>
      </c>
      <c r="G20" s="26" t="s">
        <v>35</v>
      </c>
      <c r="H20" s="163">
        <v>0.65</v>
      </c>
      <c r="I20" s="164">
        <f t="shared" si="3"/>
        <v>8.1999999999999993</v>
      </c>
      <c r="J20" s="23">
        <v>1.3888888888888889E-3</v>
      </c>
      <c r="K20" s="101">
        <f t="shared" si="4"/>
        <v>9.0277777777777787E-3</v>
      </c>
      <c r="L20" s="178">
        <f t="shared" si="0"/>
        <v>2</v>
      </c>
      <c r="M20" s="179">
        <f t="shared" si="1"/>
        <v>23.4</v>
      </c>
      <c r="N20" s="104"/>
      <c r="O20" s="101">
        <f t="shared" ref="O20" si="17">O19+$J20</f>
        <v>0.24583333333333332</v>
      </c>
      <c r="P20" s="100"/>
      <c r="Q20" s="100"/>
      <c r="R20" s="102"/>
      <c r="S20" s="100"/>
      <c r="T20" s="100"/>
      <c r="U20" s="101">
        <f t="shared" ref="U20" si="18">U19+$J20</f>
        <v>0.38125000000000003</v>
      </c>
      <c r="V20" s="100"/>
      <c r="W20" s="101">
        <f t="shared" ref="W20" si="19">W19+$J20</f>
        <v>0.52013888888888882</v>
      </c>
      <c r="X20" s="101">
        <f t="shared" ref="X20:AB20" si="20">X19+$J20</f>
        <v>0.59305555555555556</v>
      </c>
      <c r="Y20" s="101">
        <f t="shared" si="20"/>
        <v>0.64722222222222214</v>
      </c>
      <c r="Z20" s="101">
        <f t="shared" si="20"/>
        <v>0.68333333333333324</v>
      </c>
      <c r="AA20" s="101">
        <f t="shared" si="20"/>
        <v>0.73541666666666661</v>
      </c>
      <c r="AB20" s="145">
        <f t="shared" si="20"/>
        <v>0.80138888888888893</v>
      </c>
    </row>
    <row r="21" spans="1:28" ht="21.95" customHeight="1">
      <c r="A21" s="55">
        <v>10</v>
      </c>
      <c r="B21" s="91" t="s">
        <v>113</v>
      </c>
      <c r="C21" s="92" t="s">
        <v>50</v>
      </c>
      <c r="D21" s="213" t="s">
        <v>111</v>
      </c>
      <c r="E21" s="91" t="s">
        <v>35</v>
      </c>
      <c r="F21" s="91" t="s">
        <v>18</v>
      </c>
      <c r="G21" s="26" t="s">
        <v>35</v>
      </c>
      <c r="H21" s="163">
        <v>1.3</v>
      </c>
      <c r="I21" s="164">
        <f t="shared" si="3"/>
        <v>9.5</v>
      </c>
      <c r="J21" s="23">
        <v>1.3888888888888889E-3</v>
      </c>
      <c r="K21" s="101">
        <f t="shared" si="4"/>
        <v>1.0416666666666668E-2</v>
      </c>
      <c r="L21" s="178">
        <f t="shared" si="0"/>
        <v>2</v>
      </c>
      <c r="M21" s="179">
        <f t="shared" si="1"/>
        <v>46.8</v>
      </c>
      <c r="N21" s="104"/>
      <c r="O21" s="101">
        <f t="shared" ref="O21" si="21">O20+$J21</f>
        <v>0.2472222222222222</v>
      </c>
      <c r="P21" s="100"/>
      <c r="Q21" s="100"/>
      <c r="R21" s="102"/>
      <c r="S21" s="100"/>
      <c r="T21" s="100"/>
      <c r="U21" s="101">
        <f t="shared" ref="U21" si="22">U20+$J21</f>
        <v>0.38263888888888892</v>
      </c>
      <c r="V21" s="100"/>
      <c r="W21" s="101">
        <f t="shared" ref="W21" si="23">W20+$J21</f>
        <v>0.5215277777777777</v>
      </c>
      <c r="X21" s="101">
        <f t="shared" ref="X21:AB21" si="24">X20+$J21</f>
        <v>0.59444444444444444</v>
      </c>
      <c r="Y21" s="101">
        <f t="shared" si="24"/>
        <v>0.64861111111111103</v>
      </c>
      <c r="Z21" s="101">
        <f t="shared" si="24"/>
        <v>0.68472222222222212</v>
      </c>
      <c r="AA21" s="101">
        <f t="shared" si="24"/>
        <v>0.73680555555555549</v>
      </c>
      <c r="AB21" s="145">
        <f t="shared" si="24"/>
        <v>0.80277777777777781</v>
      </c>
    </row>
    <row r="22" spans="1:28" ht="21.95" customHeight="1">
      <c r="A22" s="55">
        <v>11</v>
      </c>
      <c r="B22" s="91" t="s">
        <v>53</v>
      </c>
      <c r="C22" s="92" t="s">
        <v>49</v>
      </c>
      <c r="D22" s="213" t="s">
        <v>110</v>
      </c>
      <c r="E22" s="91" t="s">
        <v>35</v>
      </c>
      <c r="F22" s="91" t="s">
        <v>18</v>
      </c>
      <c r="G22" s="26" t="s">
        <v>35</v>
      </c>
      <c r="H22" s="163">
        <v>0.75</v>
      </c>
      <c r="I22" s="164">
        <f t="shared" si="3"/>
        <v>10.25</v>
      </c>
      <c r="J22" s="23">
        <v>1.3888888888888889E-3</v>
      </c>
      <c r="K22" s="101">
        <f t="shared" si="4"/>
        <v>1.1805555555555557E-2</v>
      </c>
      <c r="L22" s="178">
        <f t="shared" si="0"/>
        <v>2</v>
      </c>
      <c r="M22" s="179">
        <f t="shared" si="1"/>
        <v>27</v>
      </c>
      <c r="N22" s="104"/>
      <c r="O22" s="101">
        <f t="shared" ref="O22" si="25">O21+$J22</f>
        <v>0.24861111111111109</v>
      </c>
      <c r="P22" s="100"/>
      <c r="Q22" s="100"/>
      <c r="R22" s="102"/>
      <c r="S22" s="100"/>
      <c r="T22" s="100"/>
      <c r="U22" s="101">
        <f t="shared" ref="U22" si="26">U21+$J22</f>
        <v>0.3840277777777778</v>
      </c>
      <c r="V22" s="100"/>
      <c r="W22" s="101">
        <f t="shared" ref="W22" si="27">W21+$J22</f>
        <v>0.52291666666666659</v>
      </c>
      <c r="X22" s="101">
        <f t="shared" ref="X22:AB22" si="28">X21+$J22</f>
        <v>0.59583333333333333</v>
      </c>
      <c r="Y22" s="101">
        <f t="shared" si="28"/>
        <v>0.64999999999999991</v>
      </c>
      <c r="Z22" s="101">
        <f t="shared" si="28"/>
        <v>0.68611111111111101</v>
      </c>
      <c r="AA22" s="101">
        <f t="shared" si="28"/>
        <v>0.73819444444444438</v>
      </c>
      <c r="AB22" s="145">
        <f t="shared" si="28"/>
        <v>0.8041666666666667</v>
      </c>
    </row>
    <row r="23" spans="1:28" ht="21.95" customHeight="1" thickBot="1">
      <c r="A23" s="118">
        <v>12</v>
      </c>
      <c r="B23" s="119" t="s">
        <v>62</v>
      </c>
      <c r="C23" s="120" t="s">
        <v>43</v>
      </c>
      <c r="D23" s="214" t="s">
        <v>110</v>
      </c>
      <c r="E23" s="119" t="s">
        <v>35</v>
      </c>
      <c r="F23" s="119" t="s">
        <v>18</v>
      </c>
      <c r="G23" s="89" t="s">
        <v>35</v>
      </c>
      <c r="H23" s="183">
        <v>1.4</v>
      </c>
      <c r="I23" s="184">
        <f t="shared" si="3"/>
        <v>11.65</v>
      </c>
      <c r="J23" s="90">
        <v>1.3888888888888889E-3</v>
      </c>
      <c r="K23" s="122">
        <f t="shared" si="4"/>
        <v>1.3194444444444446E-2</v>
      </c>
      <c r="L23" s="185">
        <f t="shared" si="0"/>
        <v>2</v>
      </c>
      <c r="M23" s="186">
        <f t="shared" si="1"/>
        <v>50.4</v>
      </c>
      <c r="N23" s="187"/>
      <c r="O23" s="122">
        <f t="shared" ref="O23" si="29">O22+$J23</f>
        <v>0.24999999999999997</v>
      </c>
      <c r="P23" s="121"/>
      <c r="Q23" s="121"/>
      <c r="R23" s="123"/>
      <c r="S23" s="121"/>
      <c r="T23" s="121"/>
      <c r="U23" s="122">
        <f t="shared" ref="U23" si="30">U22+$J23</f>
        <v>0.38541666666666669</v>
      </c>
      <c r="V23" s="121"/>
      <c r="W23" s="122">
        <f t="shared" ref="W23" si="31">W22+$J23</f>
        <v>0.52430555555555547</v>
      </c>
      <c r="X23" s="122">
        <f t="shared" ref="W23:AB33" si="32">X22+$J23</f>
        <v>0.59722222222222221</v>
      </c>
      <c r="Y23" s="122">
        <f t="shared" si="32"/>
        <v>0.6513888888888888</v>
      </c>
      <c r="Z23" s="122">
        <f t="shared" si="32"/>
        <v>0.68749999999999989</v>
      </c>
      <c r="AA23" s="122">
        <f t="shared" si="32"/>
        <v>0.73958333333333326</v>
      </c>
      <c r="AB23" s="195">
        <f t="shared" si="32"/>
        <v>0.80555555555555558</v>
      </c>
    </row>
    <row r="24" spans="1:28" ht="21.95" customHeight="1">
      <c r="A24" s="53">
        <v>1</v>
      </c>
      <c r="B24" s="58" t="s">
        <v>70</v>
      </c>
      <c r="C24" s="92" t="s">
        <v>69</v>
      </c>
      <c r="D24" s="213"/>
      <c r="E24" s="91" t="s">
        <v>35</v>
      </c>
      <c r="F24" s="91" t="s">
        <v>18</v>
      </c>
      <c r="G24" s="26" t="s">
        <v>35</v>
      </c>
      <c r="H24" s="163">
        <v>0.6</v>
      </c>
      <c r="I24" s="164">
        <f>H24+I17</f>
        <v>5.9499999999999993</v>
      </c>
      <c r="J24" s="23">
        <v>6.9444444444444447E-4</v>
      </c>
      <c r="K24" s="101">
        <f>J24+K17</f>
        <v>6.2500000000000003E-3</v>
      </c>
      <c r="L24" s="178">
        <f t="shared" si="0"/>
        <v>1</v>
      </c>
      <c r="M24" s="179">
        <f t="shared" si="1"/>
        <v>54</v>
      </c>
      <c r="N24" s="104"/>
      <c r="O24" s="100"/>
      <c r="P24" s="100"/>
      <c r="Q24" s="100"/>
      <c r="R24" s="133">
        <f>J24+R17</f>
        <v>0.29236111111111113</v>
      </c>
      <c r="S24" s="100"/>
      <c r="T24" s="100"/>
      <c r="U24" s="102"/>
      <c r="V24" s="193">
        <v>0.43124999999999997</v>
      </c>
      <c r="W24" s="100"/>
      <c r="X24" s="100"/>
      <c r="Y24" s="100"/>
      <c r="Z24" s="100"/>
      <c r="AA24" s="100"/>
      <c r="AB24" s="105"/>
    </row>
    <row r="25" spans="1:28" ht="21.95" customHeight="1">
      <c r="A25" s="53">
        <v>2</v>
      </c>
      <c r="B25" s="91" t="s">
        <v>116</v>
      </c>
      <c r="C25" s="92" t="s">
        <v>90</v>
      </c>
      <c r="D25" s="213" t="s">
        <v>110</v>
      </c>
      <c r="E25" s="91" t="s">
        <v>35</v>
      </c>
      <c r="F25" s="91" t="s">
        <v>18</v>
      </c>
      <c r="G25" s="26" t="s">
        <v>35</v>
      </c>
      <c r="H25" s="163">
        <v>1.4</v>
      </c>
      <c r="I25" s="164">
        <f>H25+I24</f>
        <v>7.35</v>
      </c>
      <c r="J25" s="23">
        <v>1.3888888888888889E-3</v>
      </c>
      <c r="K25" s="101">
        <f>J25+K24</f>
        <v>7.6388888888888895E-3</v>
      </c>
      <c r="L25" s="178">
        <f t="shared" si="0"/>
        <v>2</v>
      </c>
      <c r="M25" s="179">
        <f t="shared" si="1"/>
        <v>50.4</v>
      </c>
      <c r="N25" s="104"/>
      <c r="O25" s="100"/>
      <c r="P25" s="100"/>
      <c r="Q25" s="100"/>
      <c r="R25" s="101">
        <f>J25+R24</f>
        <v>0.29375000000000001</v>
      </c>
      <c r="S25" s="100"/>
      <c r="T25" s="100"/>
      <c r="U25" s="102"/>
      <c r="V25" s="101">
        <f>V24+J25</f>
        <v>0.43263888888888885</v>
      </c>
      <c r="W25" s="100"/>
      <c r="X25" s="100"/>
      <c r="Y25" s="100"/>
      <c r="Z25" s="100"/>
      <c r="AA25" s="100"/>
      <c r="AB25" s="105"/>
    </row>
    <row r="26" spans="1:28" ht="21.95" customHeight="1" thickBot="1">
      <c r="A26" s="118">
        <v>3</v>
      </c>
      <c r="B26" s="119" t="s">
        <v>62</v>
      </c>
      <c r="C26" s="120" t="s">
        <v>43</v>
      </c>
      <c r="D26" s="214" t="s">
        <v>110</v>
      </c>
      <c r="E26" s="119" t="s">
        <v>35</v>
      </c>
      <c r="F26" s="119" t="s">
        <v>18</v>
      </c>
      <c r="G26" s="89" t="s">
        <v>35</v>
      </c>
      <c r="H26" s="183">
        <v>0.75</v>
      </c>
      <c r="I26" s="184">
        <f>H26+I25</f>
        <v>8.1</v>
      </c>
      <c r="J26" s="90">
        <v>1.3888888888888889E-3</v>
      </c>
      <c r="K26" s="122">
        <f>J26+K25</f>
        <v>9.0277777777777787E-3</v>
      </c>
      <c r="L26" s="185">
        <f t="shared" si="0"/>
        <v>2</v>
      </c>
      <c r="M26" s="186">
        <f t="shared" si="1"/>
        <v>27</v>
      </c>
      <c r="N26" s="187"/>
      <c r="O26" s="121"/>
      <c r="P26" s="122">
        <f>P11</f>
        <v>0.29166666666666663</v>
      </c>
      <c r="Q26" s="121"/>
      <c r="R26" s="144">
        <f>J26+R25</f>
        <v>0.2951388888888889</v>
      </c>
      <c r="S26" s="121"/>
      <c r="T26" s="122">
        <f>T11</f>
        <v>0.34722222222222215</v>
      </c>
      <c r="U26" s="123"/>
      <c r="V26" s="144">
        <f>V25+J26</f>
        <v>0.43402777777777773</v>
      </c>
      <c r="W26" s="121"/>
      <c r="X26" s="121"/>
      <c r="Y26" s="121"/>
      <c r="Z26" s="121"/>
      <c r="AA26" s="121"/>
      <c r="AB26" s="154"/>
    </row>
    <row r="27" spans="1:28" ht="21.95" customHeight="1" thickTop="1">
      <c r="A27" s="130">
        <v>1</v>
      </c>
      <c r="B27" s="129" t="s">
        <v>62</v>
      </c>
      <c r="C27" s="125" t="s">
        <v>43</v>
      </c>
      <c r="D27" s="216" t="s">
        <v>110</v>
      </c>
      <c r="E27" s="124" t="s">
        <v>35</v>
      </c>
      <c r="F27" s="124" t="s">
        <v>18</v>
      </c>
      <c r="G27" s="126" t="s">
        <v>35</v>
      </c>
      <c r="H27" s="196">
        <v>0</v>
      </c>
      <c r="I27" s="197">
        <f>H27</f>
        <v>0</v>
      </c>
      <c r="J27" s="127">
        <v>0</v>
      </c>
      <c r="K27" s="128">
        <f>J27</f>
        <v>0</v>
      </c>
      <c r="L27" s="198">
        <f t="shared" si="0"/>
        <v>0</v>
      </c>
      <c r="M27" s="199">
        <f t="shared" si="1"/>
        <v>0</v>
      </c>
      <c r="N27" s="200">
        <v>0.19791666666666666</v>
      </c>
      <c r="O27" s="128">
        <f>O23</f>
        <v>0.24999999999999997</v>
      </c>
      <c r="P27" s="128">
        <f>P11</f>
        <v>0.29166666666666663</v>
      </c>
      <c r="Q27" s="201">
        <v>0.28819444444444448</v>
      </c>
      <c r="R27" s="128">
        <f>R26</f>
        <v>0.2951388888888889</v>
      </c>
      <c r="S27" s="201">
        <v>0.33333333333333331</v>
      </c>
      <c r="T27" s="128">
        <f>T11</f>
        <v>0.34722222222222215</v>
      </c>
      <c r="U27" s="128">
        <f>U23</f>
        <v>0.38541666666666669</v>
      </c>
      <c r="V27" s="128">
        <f>V26</f>
        <v>0.43402777777777773</v>
      </c>
      <c r="W27" s="128">
        <f t="shared" ref="W27:AB27" si="33">W23</f>
        <v>0.52430555555555547</v>
      </c>
      <c r="X27" s="128">
        <f t="shared" si="33"/>
        <v>0.59722222222222221</v>
      </c>
      <c r="Y27" s="128">
        <f t="shared" si="33"/>
        <v>0.6513888888888888</v>
      </c>
      <c r="Z27" s="128">
        <f t="shared" si="33"/>
        <v>0.68749999999999989</v>
      </c>
      <c r="AA27" s="128">
        <f t="shared" si="33"/>
        <v>0.73958333333333326</v>
      </c>
      <c r="AB27" s="202">
        <f t="shared" si="33"/>
        <v>0.80555555555555558</v>
      </c>
    </row>
    <row r="28" spans="1:28" ht="21.95" customHeight="1">
      <c r="A28" s="52">
        <v>2</v>
      </c>
      <c r="B28" s="91" t="s">
        <v>83</v>
      </c>
      <c r="C28" s="92" t="s">
        <v>42</v>
      </c>
      <c r="D28" s="213" t="s">
        <v>111</v>
      </c>
      <c r="E28" s="91" t="s">
        <v>35</v>
      </c>
      <c r="F28" s="91" t="s">
        <v>18</v>
      </c>
      <c r="G28" s="26" t="s">
        <v>35</v>
      </c>
      <c r="H28" s="163">
        <v>0.65</v>
      </c>
      <c r="I28" s="164">
        <f t="shared" ref="I28:I44" si="34">I27+H28</f>
        <v>0.65</v>
      </c>
      <c r="J28" s="23">
        <v>1.3888888888888889E-3</v>
      </c>
      <c r="K28" s="101">
        <f t="shared" ref="K28:K44" si="35">K27+J28</f>
        <v>1.3888888888888889E-3</v>
      </c>
      <c r="L28" s="178">
        <f t="shared" si="0"/>
        <v>2</v>
      </c>
      <c r="M28" s="179">
        <f t="shared" si="1"/>
        <v>23.4</v>
      </c>
      <c r="N28" s="140">
        <f t="shared" ref="N28:N33" si="36">N27+$J28</f>
        <v>0.19930555555555554</v>
      </c>
      <c r="O28" s="101">
        <f t="shared" ref="O28:Q33" si="37">O27+$J28</f>
        <v>0.25138888888888888</v>
      </c>
      <c r="P28" s="101">
        <f t="shared" si="37"/>
        <v>0.29305555555555551</v>
      </c>
      <c r="Q28" s="101">
        <f t="shared" si="37"/>
        <v>0.28958333333333336</v>
      </c>
      <c r="R28" s="101">
        <f t="shared" ref="R28:T33" si="38">R27+$J28</f>
        <v>0.29652777777777778</v>
      </c>
      <c r="S28" s="101">
        <f t="shared" si="38"/>
        <v>0.3347222222222222</v>
      </c>
      <c r="T28" s="101">
        <f t="shared" si="38"/>
        <v>0.34861111111111104</v>
      </c>
      <c r="U28" s="101">
        <f t="shared" ref="U28:V33" si="39">U27+$J28</f>
        <v>0.38680555555555557</v>
      </c>
      <c r="V28" s="101">
        <f t="shared" si="39"/>
        <v>0.43541666666666662</v>
      </c>
      <c r="W28" s="101">
        <f t="shared" si="32"/>
        <v>0.52569444444444435</v>
      </c>
      <c r="X28" s="101">
        <f t="shared" si="32"/>
        <v>0.59861111111111109</v>
      </c>
      <c r="Y28" s="101">
        <f t="shared" si="32"/>
        <v>0.65277777777777768</v>
      </c>
      <c r="Z28" s="101">
        <f t="shared" si="32"/>
        <v>0.68888888888888877</v>
      </c>
      <c r="AA28" s="101">
        <f t="shared" si="32"/>
        <v>0.74097222222222214</v>
      </c>
      <c r="AB28" s="145">
        <f t="shared" si="32"/>
        <v>0.80694444444444446</v>
      </c>
    </row>
    <row r="29" spans="1:28" ht="21.95" customHeight="1">
      <c r="A29" s="52">
        <v>3</v>
      </c>
      <c r="B29" s="91" t="s">
        <v>63</v>
      </c>
      <c r="C29" s="92" t="s">
        <v>41</v>
      </c>
      <c r="D29" s="213" t="s">
        <v>110</v>
      </c>
      <c r="E29" s="91" t="s">
        <v>35</v>
      </c>
      <c r="F29" s="91" t="s">
        <v>18</v>
      </c>
      <c r="G29" s="26" t="s">
        <v>35</v>
      </c>
      <c r="H29" s="163">
        <v>1.7</v>
      </c>
      <c r="I29" s="164">
        <f t="shared" si="34"/>
        <v>2.35</v>
      </c>
      <c r="J29" s="23">
        <v>1.3888888888888889E-3</v>
      </c>
      <c r="K29" s="101">
        <f t="shared" si="35"/>
        <v>2.7777777777777779E-3</v>
      </c>
      <c r="L29" s="178">
        <f t="shared" si="0"/>
        <v>2</v>
      </c>
      <c r="M29" s="179">
        <f t="shared" si="1"/>
        <v>61.2</v>
      </c>
      <c r="N29" s="140">
        <f t="shared" si="36"/>
        <v>0.20069444444444443</v>
      </c>
      <c r="O29" s="101">
        <f t="shared" si="37"/>
        <v>0.25277777777777777</v>
      </c>
      <c r="P29" s="101">
        <f t="shared" si="37"/>
        <v>0.2944444444444444</v>
      </c>
      <c r="Q29" s="101">
        <f t="shared" si="37"/>
        <v>0.29097222222222224</v>
      </c>
      <c r="R29" s="101">
        <f t="shared" si="38"/>
        <v>0.29791666666666666</v>
      </c>
      <c r="S29" s="101">
        <f t="shared" si="38"/>
        <v>0.33611111111111108</v>
      </c>
      <c r="T29" s="101">
        <f t="shared" si="38"/>
        <v>0.34999999999999992</v>
      </c>
      <c r="U29" s="101">
        <f t="shared" si="39"/>
        <v>0.38819444444444445</v>
      </c>
      <c r="V29" s="101">
        <f t="shared" si="39"/>
        <v>0.4368055555555555</v>
      </c>
      <c r="W29" s="101">
        <f t="shared" si="32"/>
        <v>0.52708333333333324</v>
      </c>
      <c r="X29" s="101">
        <f t="shared" si="32"/>
        <v>0.6</v>
      </c>
      <c r="Y29" s="101">
        <f t="shared" si="32"/>
        <v>0.65416666666666656</v>
      </c>
      <c r="Z29" s="101">
        <f t="shared" si="32"/>
        <v>0.69027777777777766</v>
      </c>
      <c r="AA29" s="101">
        <f t="shared" si="32"/>
        <v>0.74236111111111103</v>
      </c>
      <c r="AB29" s="145">
        <f t="shared" si="32"/>
        <v>0.80833333333333335</v>
      </c>
    </row>
    <row r="30" spans="1:28" ht="21.95" customHeight="1">
      <c r="A30" s="52">
        <v>4</v>
      </c>
      <c r="B30" s="91" t="s">
        <v>112</v>
      </c>
      <c r="C30" s="92" t="s">
        <v>47</v>
      </c>
      <c r="D30" s="213" t="s">
        <v>111</v>
      </c>
      <c r="E30" s="91" t="s">
        <v>35</v>
      </c>
      <c r="F30" s="91" t="s">
        <v>18</v>
      </c>
      <c r="G30" s="26" t="s">
        <v>35</v>
      </c>
      <c r="H30" s="163">
        <v>1.7</v>
      </c>
      <c r="I30" s="164">
        <f t="shared" si="34"/>
        <v>4.05</v>
      </c>
      <c r="J30" s="23">
        <v>1.3888888888888889E-3</v>
      </c>
      <c r="K30" s="101">
        <f t="shared" si="35"/>
        <v>4.1666666666666666E-3</v>
      </c>
      <c r="L30" s="178">
        <f t="shared" si="0"/>
        <v>2</v>
      </c>
      <c r="M30" s="179">
        <f t="shared" si="1"/>
        <v>61.2</v>
      </c>
      <c r="N30" s="104"/>
      <c r="O30" s="100"/>
      <c r="P30" s="101">
        <f t="shared" si="37"/>
        <v>0.29583333333333328</v>
      </c>
      <c r="Q30" s="100"/>
      <c r="R30" s="100"/>
      <c r="S30" s="100"/>
      <c r="T30" s="101">
        <f t="shared" si="38"/>
        <v>0.35138888888888881</v>
      </c>
      <c r="U30" s="102"/>
      <c r="V30" s="100"/>
      <c r="W30" s="100"/>
      <c r="X30" s="100"/>
      <c r="Y30" s="100"/>
      <c r="Z30" s="100"/>
      <c r="AA30" s="100"/>
      <c r="AB30" s="105"/>
    </row>
    <row r="31" spans="1:28" ht="21.95" customHeight="1">
      <c r="A31" s="52">
        <v>5</v>
      </c>
      <c r="B31" s="91" t="s">
        <v>64</v>
      </c>
      <c r="C31" s="92" t="s">
        <v>40</v>
      </c>
      <c r="D31" s="213" t="s">
        <v>111</v>
      </c>
      <c r="E31" s="91" t="s">
        <v>35</v>
      </c>
      <c r="F31" s="91" t="s">
        <v>18</v>
      </c>
      <c r="G31" s="26" t="s">
        <v>35</v>
      </c>
      <c r="H31" s="163">
        <v>0.5</v>
      </c>
      <c r="I31" s="164">
        <f t="shared" si="34"/>
        <v>4.55</v>
      </c>
      <c r="J31" s="23">
        <v>6.9444444444444447E-4</v>
      </c>
      <c r="K31" s="101">
        <f>K29+J31</f>
        <v>3.4722222222222225E-3</v>
      </c>
      <c r="L31" s="178">
        <f t="shared" si="0"/>
        <v>1</v>
      </c>
      <c r="M31" s="179">
        <f t="shared" si="1"/>
        <v>45</v>
      </c>
      <c r="N31" s="140">
        <f>N29+$J31</f>
        <v>0.20138888888888887</v>
      </c>
      <c r="O31" s="101">
        <f>O29+$J31</f>
        <v>0.25347222222222221</v>
      </c>
      <c r="P31" s="101">
        <f>P30+$J31</f>
        <v>0.29652777777777772</v>
      </c>
      <c r="Q31" s="101">
        <f>Q29+$J31</f>
        <v>0.29166666666666669</v>
      </c>
      <c r="R31" s="101">
        <f>R29+$J31</f>
        <v>0.2986111111111111</v>
      </c>
      <c r="S31" s="101">
        <f>S29+$J31</f>
        <v>0.33680555555555552</v>
      </c>
      <c r="T31" s="101">
        <f>T30+$J31</f>
        <v>0.35208333333333325</v>
      </c>
      <c r="U31" s="101">
        <f t="shared" ref="U31:AB31" si="40">U29+$J31</f>
        <v>0.3888888888888889</v>
      </c>
      <c r="V31" s="101">
        <f t="shared" si="40"/>
        <v>0.43749999999999994</v>
      </c>
      <c r="W31" s="101">
        <f t="shared" si="40"/>
        <v>0.52777777777777768</v>
      </c>
      <c r="X31" s="101">
        <f t="shared" si="40"/>
        <v>0.60069444444444442</v>
      </c>
      <c r="Y31" s="101">
        <f t="shared" si="40"/>
        <v>0.65486111111111101</v>
      </c>
      <c r="Z31" s="101">
        <f t="shared" si="40"/>
        <v>0.6909722222222221</v>
      </c>
      <c r="AA31" s="101">
        <f t="shared" si="40"/>
        <v>0.74305555555555547</v>
      </c>
      <c r="AB31" s="145">
        <f t="shared" si="40"/>
        <v>0.80902777777777779</v>
      </c>
    </row>
    <row r="32" spans="1:28" ht="21.95" customHeight="1">
      <c r="A32" s="52">
        <v>6</v>
      </c>
      <c r="B32" s="91" t="s">
        <v>38</v>
      </c>
      <c r="C32" s="92" t="s">
        <v>39</v>
      </c>
      <c r="D32" s="213" t="s">
        <v>110</v>
      </c>
      <c r="E32" s="91" t="s">
        <v>35</v>
      </c>
      <c r="F32" s="91" t="s">
        <v>18</v>
      </c>
      <c r="G32" s="26" t="s">
        <v>35</v>
      </c>
      <c r="H32" s="163">
        <v>1.8</v>
      </c>
      <c r="I32" s="164">
        <f t="shared" si="34"/>
        <v>6.35</v>
      </c>
      <c r="J32" s="23">
        <v>1.3888888888888889E-3</v>
      </c>
      <c r="K32" s="101">
        <f t="shared" si="35"/>
        <v>4.8611111111111112E-3</v>
      </c>
      <c r="L32" s="178">
        <f t="shared" si="0"/>
        <v>2</v>
      </c>
      <c r="M32" s="179">
        <f t="shared" si="1"/>
        <v>64.8</v>
      </c>
      <c r="N32" s="140">
        <f t="shared" si="36"/>
        <v>0.20277777777777775</v>
      </c>
      <c r="O32" s="101">
        <f t="shared" si="37"/>
        <v>0.25486111111111109</v>
      </c>
      <c r="P32" s="101">
        <f t="shared" si="37"/>
        <v>0.29791666666666661</v>
      </c>
      <c r="Q32" s="101">
        <f t="shared" si="37"/>
        <v>0.29305555555555557</v>
      </c>
      <c r="R32" s="101">
        <f t="shared" si="38"/>
        <v>0.3</v>
      </c>
      <c r="S32" s="101">
        <f t="shared" si="38"/>
        <v>0.33819444444444441</v>
      </c>
      <c r="T32" s="101">
        <f t="shared" si="38"/>
        <v>0.35347222222222213</v>
      </c>
      <c r="U32" s="101">
        <f t="shared" si="39"/>
        <v>0.39027777777777778</v>
      </c>
      <c r="V32" s="101">
        <f t="shared" si="39"/>
        <v>0.43888888888888883</v>
      </c>
      <c r="W32" s="101">
        <f t="shared" si="32"/>
        <v>0.52916666666666656</v>
      </c>
      <c r="X32" s="101">
        <f t="shared" si="32"/>
        <v>0.6020833333333333</v>
      </c>
      <c r="Y32" s="101">
        <f t="shared" si="32"/>
        <v>0.65624999999999989</v>
      </c>
      <c r="Z32" s="101">
        <f t="shared" si="32"/>
        <v>0.69236111111111098</v>
      </c>
      <c r="AA32" s="101">
        <f t="shared" si="32"/>
        <v>0.74444444444444435</v>
      </c>
      <c r="AB32" s="145">
        <f t="shared" si="32"/>
        <v>0.81041666666666667</v>
      </c>
    </row>
    <row r="33" spans="1:28" ht="21.95" customHeight="1">
      <c r="A33" s="52">
        <v>7</v>
      </c>
      <c r="B33" s="91" t="s">
        <v>36</v>
      </c>
      <c r="C33" s="92" t="s">
        <v>37</v>
      </c>
      <c r="D33" s="213" t="s">
        <v>111</v>
      </c>
      <c r="E33" s="91" t="s">
        <v>35</v>
      </c>
      <c r="F33" s="91" t="s">
        <v>18</v>
      </c>
      <c r="G33" s="26" t="s">
        <v>35</v>
      </c>
      <c r="H33" s="163">
        <v>0.35</v>
      </c>
      <c r="I33" s="164">
        <f t="shared" si="34"/>
        <v>6.6999999999999993</v>
      </c>
      <c r="J33" s="23">
        <v>1.3888888888888889E-3</v>
      </c>
      <c r="K33" s="101">
        <f t="shared" si="35"/>
        <v>6.2500000000000003E-3</v>
      </c>
      <c r="L33" s="178">
        <f t="shared" si="0"/>
        <v>2</v>
      </c>
      <c r="M33" s="179">
        <f t="shared" si="1"/>
        <v>12.6</v>
      </c>
      <c r="N33" s="140">
        <f t="shared" si="36"/>
        <v>0.20416666666666664</v>
      </c>
      <c r="O33" s="101">
        <f t="shared" si="37"/>
        <v>0.25624999999999998</v>
      </c>
      <c r="P33" s="101">
        <f t="shared" si="37"/>
        <v>0.29930555555555549</v>
      </c>
      <c r="Q33" s="101">
        <f t="shared" si="37"/>
        <v>0.29444444444444445</v>
      </c>
      <c r="R33" s="101">
        <f t="shared" si="38"/>
        <v>0.30138888888888887</v>
      </c>
      <c r="S33" s="101">
        <f t="shared" ref="S33" si="41">S32+$J33</f>
        <v>0.33958333333333329</v>
      </c>
      <c r="T33" s="101">
        <f t="shared" si="38"/>
        <v>0.35486111111111102</v>
      </c>
      <c r="U33" s="101">
        <f t="shared" si="39"/>
        <v>0.39166666666666666</v>
      </c>
      <c r="V33" s="101">
        <f t="shared" ref="V33:Y33" si="42">V32+$J33</f>
        <v>0.44027777777777771</v>
      </c>
      <c r="W33" s="101">
        <f t="shared" si="42"/>
        <v>0.53055555555555545</v>
      </c>
      <c r="X33" s="101">
        <f t="shared" si="42"/>
        <v>0.60347222222222219</v>
      </c>
      <c r="Y33" s="101">
        <f t="shared" si="42"/>
        <v>0.65763888888888877</v>
      </c>
      <c r="Z33" s="101">
        <f t="shared" si="32"/>
        <v>0.69374999999999987</v>
      </c>
      <c r="AA33" s="101">
        <f t="shared" si="32"/>
        <v>0.74583333333333324</v>
      </c>
      <c r="AB33" s="145">
        <f t="shared" si="32"/>
        <v>0.81180555555555556</v>
      </c>
    </row>
    <row r="34" spans="1:28" ht="21.95" customHeight="1">
      <c r="A34" s="52">
        <v>8</v>
      </c>
      <c r="B34" s="91" t="s">
        <v>33</v>
      </c>
      <c r="C34" s="92" t="s">
        <v>34</v>
      </c>
      <c r="D34" s="213" t="s">
        <v>115</v>
      </c>
      <c r="E34" s="91" t="s">
        <v>35</v>
      </c>
      <c r="F34" s="91" t="s">
        <v>18</v>
      </c>
      <c r="G34" s="26" t="s">
        <v>35</v>
      </c>
      <c r="H34" s="163">
        <v>0.4</v>
      </c>
      <c r="I34" s="164">
        <f t="shared" si="34"/>
        <v>7.1</v>
      </c>
      <c r="J34" s="23">
        <v>6.9444444444444447E-4</v>
      </c>
      <c r="K34" s="101">
        <f t="shared" si="35"/>
        <v>6.9444444444444449E-3</v>
      </c>
      <c r="L34" s="178">
        <f t="shared" si="0"/>
        <v>1</v>
      </c>
      <c r="M34" s="179">
        <f t="shared" si="1"/>
        <v>36</v>
      </c>
      <c r="N34" s="140">
        <f t="shared" ref="N34:AB34" si="43">N33+$J34</f>
        <v>0.20486111111111108</v>
      </c>
      <c r="O34" s="101">
        <f t="shared" si="43"/>
        <v>0.25694444444444442</v>
      </c>
      <c r="P34" s="101">
        <f t="shared" si="43"/>
        <v>0.29999999999999993</v>
      </c>
      <c r="Q34" s="101">
        <f t="shared" si="43"/>
        <v>0.2951388888888889</v>
      </c>
      <c r="R34" s="101">
        <f t="shared" si="43"/>
        <v>0.30208333333333331</v>
      </c>
      <c r="S34" s="101">
        <f t="shared" si="43"/>
        <v>0.34027777777777773</v>
      </c>
      <c r="T34" s="101">
        <f t="shared" si="43"/>
        <v>0.35555555555555546</v>
      </c>
      <c r="U34" s="101">
        <f t="shared" si="43"/>
        <v>0.3923611111111111</v>
      </c>
      <c r="V34" s="101">
        <f t="shared" si="43"/>
        <v>0.44097222222222215</v>
      </c>
      <c r="W34" s="101">
        <f t="shared" si="43"/>
        <v>0.53124999999999989</v>
      </c>
      <c r="X34" s="101">
        <f t="shared" si="43"/>
        <v>0.60416666666666663</v>
      </c>
      <c r="Y34" s="101">
        <f t="shared" si="43"/>
        <v>0.65833333333333321</v>
      </c>
      <c r="Z34" s="101">
        <f t="shared" si="43"/>
        <v>0.69444444444444431</v>
      </c>
      <c r="AA34" s="101">
        <f t="shared" si="43"/>
        <v>0.74652777777777768</v>
      </c>
      <c r="AB34" s="145">
        <f t="shared" si="43"/>
        <v>0.8125</v>
      </c>
    </row>
    <row r="35" spans="1:28" ht="21.95" customHeight="1">
      <c r="A35" s="52">
        <v>9</v>
      </c>
      <c r="B35" s="91" t="s">
        <v>31</v>
      </c>
      <c r="C35" s="92" t="s">
        <v>32</v>
      </c>
      <c r="D35" s="213"/>
      <c r="E35" s="91" t="s">
        <v>28</v>
      </c>
      <c r="F35" s="91" t="s">
        <v>18</v>
      </c>
      <c r="G35" s="26" t="s">
        <v>28</v>
      </c>
      <c r="H35" s="163">
        <v>1.6</v>
      </c>
      <c r="I35" s="164">
        <f t="shared" si="34"/>
        <v>8.6999999999999993</v>
      </c>
      <c r="J35" s="23">
        <v>1.3888888888888889E-3</v>
      </c>
      <c r="K35" s="101">
        <f t="shared" si="35"/>
        <v>8.3333333333333332E-3</v>
      </c>
      <c r="L35" s="178">
        <f t="shared" si="0"/>
        <v>2</v>
      </c>
      <c r="M35" s="179">
        <f t="shared" si="1"/>
        <v>57.6</v>
      </c>
      <c r="N35" s="140">
        <f t="shared" ref="N35:AB35" si="44">N34+$J35</f>
        <v>0.20624999999999996</v>
      </c>
      <c r="O35" s="101">
        <f t="shared" si="44"/>
        <v>0.2583333333333333</v>
      </c>
      <c r="P35" s="101">
        <f t="shared" si="44"/>
        <v>0.30138888888888882</v>
      </c>
      <c r="Q35" s="101">
        <f t="shared" si="44"/>
        <v>0.29652777777777778</v>
      </c>
      <c r="R35" s="101">
        <f t="shared" si="44"/>
        <v>0.3034722222222222</v>
      </c>
      <c r="S35" s="101">
        <f t="shared" si="44"/>
        <v>0.34166666666666662</v>
      </c>
      <c r="T35" s="101">
        <f t="shared" si="44"/>
        <v>0.35694444444444434</v>
      </c>
      <c r="U35" s="101">
        <f t="shared" si="44"/>
        <v>0.39374999999999999</v>
      </c>
      <c r="V35" s="101">
        <f t="shared" si="44"/>
        <v>0.44236111111111104</v>
      </c>
      <c r="W35" s="101">
        <f t="shared" si="44"/>
        <v>0.53263888888888877</v>
      </c>
      <c r="X35" s="101">
        <f t="shared" si="44"/>
        <v>0.60555555555555551</v>
      </c>
      <c r="Y35" s="101">
        <f t="shared" si="44"/>
        <v>0.6597222222222221</v>
      </c>
      <c r="Z35" s="101">
        <f t="shared" si="44"/>
        <v>0.69583333333333319</v>
      </c>
      <c r="AA35" s="101">
        <f t="shared" si="44"/>
        <v>0.74791666666666656</v>
      </c>
      <c r="AB35" s="145">
        <f t="shared" si="44"/>
        <v>0.81388888888888888</v>
      </c>
    </row>
    <row r="36" spans="1:28" ht="21.95" customHeight="1">
      <c r="A36" s="52">
        <v>10</v>
      </c>
      <c r="B36" s="91" t="s">
        <v>29</v>
      </c>
      <c r="C36" s="92" t="s">
        <v>30</v>
      </c>
      <c r="D36" s="213"/>
      <c r="E36" s="91" t="s">
        <v>28</v>
      </c>
      <c r="F36" s="91" t="s">
        <v>18</v>
      </c>
      <c r="G36" s="26" t="s">
        <v>28</v>
      </c>
      <c r="H36" s="163">
        <v>0.65</v>
      </c>
      <c r="I36" s="164">
        <f t="shared" si="34"/>
        <v>9.35</v>
      </c>
      <c r="J36" s="23">
        <v>1.3888888888888889E-3</v>
      </c>
      <c r="K36" s="101">
        <f t="shared" si="35"/>
        <v>9.7222222222222224E-3</v>
      </c>
      <c r="L36" s="178">
        <f t="shared" si="0"/>
        <v>2</v>
      </c>
      <c r="M36" s="179">
        <f t="shared" si="1"/>
        <v>23.4</v>
      </c>
      <c r="N36" s="140">
        <f t="shared" ref="N36:AB36" si="45">N35+$J36</f>
        <v>0.20763888888888885</v>
      </c>
      <c r="O36" s="101">
        <f t="shared" si="45"/>
        <v>0.25972222222222219</v>
      </c>
      <c r="P36" s="101">
        <f t="shared" si="45"/>
        <v>0.3027777777777777</v>
      </c>
      <c r="Q36" s="101">
        <f t="shared" si="45"/>
        <v>0.29791666666666666</v>
      </c>
      <c r="R36" s="101">
        <f t="shared" si="45"/>
        <v>0.30486111111111108</v>
      </c>
      <c r="S36" s="101">
        <f t="shared" si="45"/>
        <v>0.3430555555555555</v>
      </c>
      <c r="T36" s="101">
        <f t="shared" si="45"/>
        <v>0.35833333333333323</v>
      </c>
      <c r="U36" s="101">
        <f t="shared" si="45"/>
        <v>0.39513888888888887</v>
      </c>
      <c r="V36" s="101">
        <f t="shared" si="45"/>
        <v>0.44374999999999992</v>
      </c>
      <c r="W36" s="101">
        <f t="shared" si="45"/>
        <v>0.53402777777777766</v>
      </c>
      <c r="X36" s="101">
        <f t="shared" si="45"/>
        <v>0.6069444444444444</v>
      </c>
      <c r="Y36" s="101">
        <f t="shared" si="45"/>
        <v>0.66111111111111098</v>
      </c>
      <c r="Z36" s="101">
        <f t="shared" si="45"/>
        <v>0.69722222222222208</v>
      </c>
      <c r="AA36" s="101">
        <f t="shared" si="45"/>
        <v>0.74930555555555545</v>
      </c>
      <c r="AB36" s="145">
        <f t="shared" si="45"/>
        <v>0.81527777777777777</v>
      </c>
    </row>
    <row r="37" spans="1:28" ht="21.95" customHeight="1">
      <c r="A37" s="52">
        <v>11</v>
      </c>
      <c r="B37" s="91" t="s">
        <v>26</v>
      </c>
      <c r="C37" s="92" t="s">
        <v>27</v>
      </c>
      <c r="D37" s="213"/>
      <c r="E37" s="91" t="s">
        <v>28</v>
      </c>
      <c r="F37" s="91" t="s">
        <v>18</v>
      </c>
      <c r="G37" s="26" t="s">
        <v>28</v>
      </c>
      <c r="H37" s="163">
        <v>0.95</v>
      </c>
      <c r="I37" s="164">
        <f t="shared" si="34"/>
        <v>10.299999999999999</v>
      </c>
      <c r="J37" s="23">
        <v>1.3888888888888889E-3</v>
      </c>
      <c r="K37" s="101">
        <f t="shared" si="35"/>
        <v>1.1111111111111112E-2</v>
      </c>
      <c r="L37" s="178">
        <f t="shared" si="0"/>
        <v>2</v>
      </c>
      <c r="M37" s="179">
        <f t="shared" si="1"/>
        <v>34.200000000000003</v>
      </c>
      <c r="N37" s="140">
        <f t="shared" ref="N37:AB37" si="46">N36+$J37</f>
        <v>0.20902777777777773</v>
      </c>
      <c r="O37" s="101">
        <f t="shared" si="46"/>
        <v>0.26111111111111107</v>
      </c>
      <c r="P37" s="101">
        <f t="shared" si="46"/>
        <v>0.30416666666666659</v>
      </c>
      <c r="Q37" s="101">
        <f t="shared" si="46"/>
        <v>0.29930555555555555</v>
      </c>
      <c r="R37" s="101">
        <f t="shared" si="46"/>
        <v>0.30624999999999997</v>
      </c>
      <c r="S37" s="101">
        <f t="shared" si="46"/>
        <v>0.34444444444444439</v>
      </c>
      <c r="T37" s="101">
        <f t="shared" si="46"/>
        <v>0.35972222222222211</v>
      </c>
      <c r="U37" s="101">
        <f t="shared" si="46"/>
        <v>0.39652777777777776</v>
      </c>
      <c r="V37" s="101">
        <f t="shared" si="46"/>
        <v>0.44513888888888881</v>
      </c>
      <c r="W37" s="101">
        <f t="shared" si="46"/>
        <v>0.53541666666666654</v>
      </c>
      <c r="X37" s="101">
        <f t="shared" si="46"/>
        <v>0.60833333333333328</v>
      </c>
      <c r="Y37" s="101">
        <f t="shared" si="46"/>
        <v>0.66249999999999987</v>
      </c>
      <c r="Z37" s="101">
        <f t="shared" si="46"/>
        <v>0.69861111111111096</v>
      </c>
      <c r="AA37" s="101">
        <f t="shared" si="46"/>
        <v>0.75069444444444433</v>
      </c>
      <c r="AB37" s="145">
        <f t="shared" si="46"/>
        <v>0.81666666666666665</v>
      </c>
    </row>
    <row r="38" spans="1:28" ht="21.95" customHeight="1">
      <c r="A38" s="52">
        <v>12</v>
      </c>
      <c r="B38" s="91" t="s">
        <v>25</v>
      </c>
      <c r="C38" s="92" t="s">
        <v>92</v>
      </c>
      <c r="D38" s="213" t="s">
        <v>132</v>
      </c>
      <c r="E38" s="91" t="s">
        <v>17</v>
      </c>
      <c r="F38" s="91" t="s">
        <v>18</v>
      </c>
      <c r="G38" s="26" t="s">
        <v>19</v>
      </c>
      <c r="H38" s="163">
        <v>0.5</v>
      </c>
      <c r="I38" s="164">
        <f t="shared" si="34"/>
        <v>10.799999999999999</v>
      </c>
      <c r="J38" s="23">
        <v>1.3888888888888889E-3</v>
      </c>
      <c r="K38" s="101">
        <f t="shared" si="35"/>
        <v>1.2500000000000001E-2</v>
      </c>
      <c r="L38" s="178">
        <f t="shared" si="0"/>
        <v>2</v>
      </c>
      <c r="M38" s="179">
        <f t="shared" si="1"/>
        <v>18</v>
      </c>
      <c r="N38" s="140">
        <f t="shared" ref="N38:AB38" si="47">N37+$J38</f>
        <v>0.21041666666666661</v>
      </c>
      <c r="O38" s="101">
        <f t="shared" si="47"/>
        <v>0.26249999999999996</v>
      </c>
      <c r="P38" s="101">
        <f t="shared" si="47"/>
        <v>0.30555555555555547</v>
      </c>
      <c r="Q38" s="101">
        <f t="shared" si="47"/>
        <v>0.30069444444444443</v>
      </c>
      <c r="R38" s="101">
        <f t="shared" si="47"/>
        <v>0.30763888888888885</v>
      </c>
      <c r="S38" s="101">
        <f t="shared" si="47"/>
        <v>0.34583333333333327</v>
      </c>
      <c r="T38" s="101">
        <f t="shared" si="47"/>
        <v>0.36111111111111099</v>
      </c>
      <c r="U38" s="101">
        <f t="shared" si="47"/>
        <v>0.39791666666666664</v>
      </c>
      <c r="V38" s="101">
        <f t="shared" si="47"/>
        <v>0.44652777777777769</v>
      </c>
      <c r="W38" s="101">
        <f t="shared" si="47"/>
        <v>0.53680555555555542</v>
      </c>
      <c r="X38" s="101">
        <f t="shared" si="47"/>
        <v>0.60972222222222217</v>
      </c>
      <c r="Y38" s="101">
        <f t="shared" si="47"/>
        <v>0.66388888888888875</v>
      </c>
      <c r="Z38" s="101">
        <f t="shared" si="47"/>
        <v>0.69999999999999984</v>
      </c>
      <c r="AA38" s="101">
        <f t="shared" si="47"/>
        <v>0.75208333333333321</v>
      </c>
      <c r="AB38" s="145">
        <f t="shared" si="47"/>
        <v>0.81805555555555554</v>
      </c>
    </row>
    <row r="39" spans="1:28" ht="21.95" customHeight="1">
      <c r="A39" s="52">
        <v>13</v>
      </c>
      <c r="B39" s="91" t="s">
        <v>24</v>
      </c>
      <c r="C39" s="92" t="s">
        <v>93</v>
      </c>
      <c r="D39" s="213" t="s">
        <v>126</v>
      </c>
      <c r="E39" s="91" t="s">
        <v>17</v>
      </c>
      <c r="F39" s="91" t="s">
        <v>18</v>
      </c>
      <c r="G39" s="26" t="s">
        <v>19</v>
      </c>
      <c r="H39" s="163">
        <v>0.7</v>
      </c>
      <c r="I39" s="164">
        <f t="shared" si="34"/>
        <v>11.499999999999998</v>
      </c>
      <c r="J39" s="23">
        <v>6.9444444444444447E-4</v>
      </c>
      <c r="K39" s="101">
        <f t="shared" si="35"/>
        <v>1.3194444444444444E-2</v>
      </c>
      <c r="L39" s="178">
        <f t="shared" si="0"/>
        <v>1</v>
      </c>
      <c r="M39" s="179">
        <f t="shared" si="1"/>
        <v>63</v>
      </c>
      <c r="N39" s="140">
        <f t="shared" ref="N39:AB39" si="48">N38+$J39</f>
        <v>0.21111111111111105</v>
      </c>
      <c r="O39" s="101">
        <f t="shared" si="48"/>
        <v>0.2631944444444444</v>
      </c>
      <c r="P39" s="101">
        <f t="shared" si="48"/>
        <v>0.30624999999999991</v>
      </c>
      <c r="Q39" s="101">
        <f t="shared" si="48"/>
        <v>0.30138888888888887</v>
      </c>
      <c r="R39" s="101">
        <f t="shared" si="48"/>
        <v>0.30833333333333329</v>
      </c>
      <c r="S39" s="101">
        <f t="shared" si="48"/>
        <v>0.34652777777777771</v>
      </c>
      <c r="T39" s="101">
        <f t="shared" si="48"/>
        <v>0.36180555555555544</v>
      </c>
      <c r="U39" s="101">
        <f t="shared" si="48"/>
        <v>0.39861111111111108</v>
      </c>
      <c r="V39" s="101">
        <f t="shared" si="48"/>
        <v>0.44722222222222213</v>
      </c>
      <c r="W39" s="101">
        <f t="shared" si="48"/>
        <v>0.53749999999999987</v>
      </c>
      <c r="X39" s="101">
        <f t="shared" si="48"/>
        <v>0.61041666666666661</v>
      </c>
      <c r="Y39" s="101">
        <f t="shared" si="48"/>
        <v>0.66458333333333319</v>
      </c>
      <c r="Z39" s="101">
        <f t="shared" si="48"/>
        <v>0.70069444444444429</v>
      </c>
      <c r="AA39" s="101">
        <f t="shared" si="48"/>
        <v>0.75277777777777766</v>
      </c>
      <c r="AB39" s="145">
        <f t="shared" si="48"/>
        <v>0.81874999999999998</v>
      </c>
    </row>
    <row r="40" spans="1:28" ht="21.95" customHeight="1">
      <c r="A40" s="52">
        <v>14</v>
      </c>
      <c r="B40" s="91" t="s">
        <v>46</v>
      </c>
      <c r="C40" s="92" t="s">
        <v>91</v>
      </c>
      <c r="D40" s="213" t="s">
        <v>127</v>
      </c>
      <c r="E40" s="91" t="s">
        <v>17</v>
      </c>
      <c r="F40" s="91" t="s">
        <v>18</v>
      </c>
      <c r="G40" s="26" t="s">
        <v>19</v>
      </c>
      <c r="H40" s="163">
        <v>0.5</v>
      </c>
      <c r="I40" s="164">
        <f t="shared" si="34"/>
        <v>11.999999999999998</v>
      </c>
      <c r="J40" s="23">
        <v>1.3888888888888889E-3</v>
      </c>
      <c r="K40" s="101">
        <f t="shared" si="35"/>
        <v>1.4583333333333334E-2</v>
      </c>
      <c r="L40" s="178">
        <f t="shared" si="0"/>
        <v>2</v>
      </c>
      <c r="M40" s="179">
        <f t="shared" si="1"/>
        <v>18</v>
      </c>
      <c r="N40" s="140">
        <f t="shared" ref="N40:AB40" si="49">N39+$J40</f>
        <v>0.21249999999999994</v>
      </c>
      <c r="O40" s="101">
        <f t="shared" si="49"/>
        <v>0.26458333333333328</v>
      </c>
      <c r="P40" s="101">
        <f t="shared" si="49"/>
        <v>0.3076388888888888</v>
      </c>
      <c r="Q40" s="101">
        <f t="shared" si="49"/>
        <v>0.30277777777777776</v>
      </c>
      <c r="R40" s="101">
        <f t="shared" si="49"/>
        <v>0.30972222222222218</v>
      </c>
      <c r="S40" s="101">
        <f t="shared" si="49"/>
        <v>0.3479166666666666</v>
      </c>
      <c r="T40" s="101">
        <f t="shared" si="49"/>
        <v>0.36319444444444432</v>
      </c>
      <c r="U40" s="101">
        <f t="shared" si="49"/>
        <v>0.39999999999999997</v>
      </c>
      <c r="V40" s="101">
        <f t="shared" si="49"/>
        <v>0.44861111111111102</v>
      </c>
      <c r="W40" s="101">
        <f t="shared" si="49"/>
        <v>0.53888888888888875</v>
      </c>
      <c r="X40" s="101">
        <f t="shared" si="49"/>
        <v>0.61180555555555549</v>
      </c>
      <c r="Y40" s="101">
        <f t="shared" si="49"/>
        <v>0.66597222222222208</v>
      </c>
      <c r="Z40" s="101">
        <f t="shared" si="49"/>
        <v>0.70208333333333317</v>
      </c>
      <c r="AA40" s="101">
        <f t="shared" si="49"/>
        <v>0.75416666666666654</v>
      </c>
      <c r="AB40" s="145">
        <f t="shared" si="49"/>
        <v>0.82013888888888886</v>
      </c>
    </row>
    <row r="41" spans="1:28" ht="21.95" customHeight="1">
      <c r="A41" s="52">
        <v>15</v>
      </c>
      <c r="B41" s="91" t="s">
        <v>22</v>
      </c>
      <c r="C41" s="92" t="s">
        <v>94</v>
      </c>
      <c r="D41" s="213" t="s">
        <v>128</v>
      </c>
      <c r="E41" s="91" t="s">
        <v>17</v>
      </c>
      <c r="F41" s="91" t="s">
        <v>18</v>
      </c>
      <c r="G41" s="26" t="s">
        <v>19</v>
      </c>
      <c r="H41" s="163">
        <v>1</v>
      </c>
      <c r="I41" s="164">
        <f t="shared" si="34"/>
        <v>12.999999999999998</v>
      </c>
      <c r="J41" s="23">
        <v>2.0833333333333333E-3</v>
      </c>
      <c r="K41" s="101">
        <f t="shared" si="35"/>
        <v>1.6666666666666666E-2</v>
      </c>
      <c r="L41" s="178">
        <f t="shared" si="0"/>
        <v>3</v>
      </c>
      <c r="M41" s="179">
        <f t="shared" si="1"/>
        <v>22.5</v>
      </c>
      <c r="N41" s="140">
        <f t="shared" ref="N41:AB41" si="50">N40+$J41</f>
        <v>0.21458333333333326</v>
      </c>
      <c r="O41" s="101">
        <f t="shared" si="50"/>
        <v>0.26666666666666661</v>
      </c>
      <c r="P41" s="101">
        <f t="shared" si="50"/>
        <v>0.30972222222222212</v>
      </c>
      <c r="Q41" s="101">
        <f t="shared" si="50"/>
        <v>0.30486111111111108</v>
      </c>
      <c r="R41" s="101">
        <f t="shared" si="50"/>
        <v>0.3118055555555555</v>
      </c>
      <c r="S41" s="101">
        <f t="shared" si="50"/>
        <v>0.34999999999999992</v>
      </c>
      <c r="T41" s="101">
        <f t="shared" si="50"/>
        <v>0.36527777777777765</v>
      </c>
      <c r="U41" s="101">
        <f t="shared" si="50"/>
        <v>0.40208333333333329</v>
      </c>
      <c r="V41" s="101">
        <f t="shared" si="50"/>
        <v>0.45069444444444434</v>
      </c>
      <c r="W41" s="101">
        <f t="shared" si="50"/>
        <v>0.54097222222222208</v>
      </c>
      <c r="X41" s="101">
        <f t="shared" si="50"/>
        <v>0.61388888888888882</v>
      </c>
      <c r="Y41" s="101">
        <f t="shared" si="50"/>
        <v>0.6680555555555554</v>
      </c>
      <c r="Z41" s="101">
        <f t="shared" si="50"/>
        <v>0.7041666666666665</v>
      </c>
      <c r="AA41" s="101">
        <f t="shared" si="50"/>
        <v>0.75624999999999987</v>
      </c>
      <c r="AB41" s="145">
        <f t="shared" si="50"/>
        <v>0.82222222222222219</v>
      </c>
    </row>
    <row r="42" spans="1:28" ht="21.95" customHeight="1">
      <c r="A42" s="52">
        <v>16</v>
      </c>
      <c r="B42" s="91" t="s">
        <v>21</v>
      </c>
      <c r="C42" s="92" t="s">
        <v>95</v>
      </c>
      <c r="D42" s="213" t="s">
        <v>129</v>
      </c>
      <c r="E42" s="91" t="s">
        <v>17</v>
      </c>
      <c r="F42" s="91" t="s">
        <v>18</v>
      </c>
      <c r="G42" s="26" t="s">
        <v>19</v>
      </c>
      <c r="H42" s="163">
        <v>0.55000000000000004</v>
      </c>
      <c r="I42" s="164">
        <f t="shared" si="34"/>
        <v>13.549999999999999</v>
      </c>
      <c r="J42" s="23">
        <v>1.3888888888888889E-3</v>
      </c>
      <c r="K42" s="101">
        <f t="shared" si="35"/>
        <v>1.8055555555555554E-2</v>
      </c>
      <c r="L42" s="178">
        <f t="shared" si="0"/>
        <v>2</v>
      </c>
      <c r="M42" s="179">
        <f t="shared" si="1"/>
        <v>19.8</v>
      </c>
      <c r="N42" s="140">
        <f t="shared" ref="N42:AB42" si="51">N41+$J42</f>
        <v>0.21597222222222215</v>
      </c>
      <c r="O42" s="101">
        <f t="shared" si="51"/>
        <v>0.26805555555555549</v>
      </c>
      <c r="P42" s="101">
        <f t="shared" si="51"/>
        <v>0.31111111111111101</v>
      </c>
      <c r="Q42" s="101">
        <f t="shared" si="51"/>
        <v>0.30624999999999997</v>
      </c>
      <c r="R42" s="101">
        <f t="shared" si="51"/>
        <v>0.31319444444444439</v>
      </c>
      <c r="S42" s="101">
        <f t="shared" si="51"/>
        <v>0.35138888888888881</v>
      </c>
      <c r="T42" s="101">
        <f t="shared" si="51"/>
        <v>0.36666666666666653</v>
      </c>
      <c r="U42" s="101">
        <f t="shared" si="51"/>
        <v>0.40347222222222218</v>
      </c>
      <c r="V42" s="101">
        <f t="shared" si="51"/>
        <v>0.45208333333333323</v>
      </c>
      <c r="W42" s="101">
        <f t="shared" si="51"/>
        <v>0.54236111111111096</v>
      </c>
      <c r="X42" s="101">
        <f t="shared" si="51"/>
        <v>0.6152777777777777</v>
      </c>
      <c r="Y42" s="101">
        <f t="shared" si="51"/>
        <v>0.66944444444444429</v>
      </c>
      <c r="Z42" s="101">
        <f t="shared" si="51"/>
        <v>0.70555555555555538</v>
      </c>
      <c r="AA42" s="101">
        <f t="shared" si="51"/>
        <v>0.75763888888888875</v>
      </c>
      <c r="AB42" s="145">
        <f t="shared" si="51"/>
        <v>0.82361111111111107</v>
      </c>
    </row>
    <row r="43" spans="1:28" ht="21.95" customHeight="1">
      <c r="A43" s="52">
        <v>17</v>
      </c>
      <c r="B43" s="91" t="s">
        <v>98</v>
      </c>
      <c r="C43" s="92" t="s">
        <v>99</v>
      </c>
      <c r="D43" s="213" t="s">
        <v>130</v>
      </c>
      <c r="E43" s="91" t="s">
        <v>17</v>
      </c>
      <c r="F43" s="91" t="s">
        <v>18</v>
      </c>
      <c r="G43" s="26" t="s">
        <v>19</v>
      </c>
      <c r="H43" s="163">
        <v>0.3</v>
      </c>
      <c r="I43" s="164">
        <f t="shared" si="34"/>
        <v>13.85</v>
      </c>
      <c r="J43" s="23">
        <v>6.9444444444444447E-4</v>
      </c>
      <c r="K43" s="101">
        <f t="shared" si="35"/>
        <v>1.8749999999999999E-2</v>
      </c>
      <c r="L43" s="178">
        <f t="shared" si="0"/>
        <v>1</v>
      </c>
      <c r="M43" s="179">
        <f t="shared" si="1"/>
        <v>27</v>
      </c>
      <c r="N43" s="140">
        <f t="shared" ref="N43:AB43" si="52">N42+$J43</f>
        <v>0.21666666666666659</v>
      </c>
      <c r="O43" s="101">
        <f t="shared" si="52"/>
        <v>0.26874999999999993</v>
      </c>
      <c r="P43" s="101">
        <f t="shared" si="52"/>
        <v>0.31180555555555545</v>
      </c>
      <c r="Q43" s="101">
        <f t="shared" si="52"/>
        <v>0.30694444444444441</v>
      </c>
      <c r="R43" s="101">
        <f t="shared" si="52"/>
        <v>0.31388888888888883</v>
      </c>
      <c r="S43" s="101">
        <f t="shared" si="52"/>
        <v>0.35208333333333325</v>
      </c>
      <c r="T43" s="101">
        <f t="shared" si="52"/>
        <v>0.36736111111111097</v>
      </c>
      <c r="U43" s="101">
        <f t="shared" si="52"/>
        <v>0.40416666666666662</v>
      </c>
      <c r="V43" s="101">
        <f t="shared" si="52"/>
        <v>0.45277777777777767</v>
      </c>
      <c r="W43" s="101">
        <f t="shared" si="52"/>
        <v>0.5430555555555554</v>
      </c>
      <c r="X43" s="101">
        <f t="shared" si="52"/>
        <v>0.61597222222222214</v>
      </c>
      <c r="Y43" s="101">
        <f t="shared" si="52"/>
        <v>0.67013888888888873</v>
      </c>
      <c r="Z43" s="101">
        <f t="shared" si="52"/>
        <v>0.70624999999999982</v>
      </c>
      <c r="AA43" s="101">
        <f t="shared" si="52"/>
        <v>0.75833333333333319</v>
      </c>
      <c r="AB43" s="145">
        <f t="shared" si="52"/>
        <v>0.82430555555555551</v>
      </c>
    </row>
    <row r="44" spans="1:28" ht="21.95" customHeight="1" thickBot="1">
      <c r="A44" s="99">
        <v>18</v>
      </c>
      <c r="B44" s="225" t="s">
        <v>20</v>
      </c>
      <c r="C44" s="95" t="s">
        <v>96</v>
      </c>
      <c r="D44" s="217" t="s">
        <v>131</v>
      </c>
      <c r="E44" s="94" t="s">
        <v>17</v>
      </c>
      <c r="F44" s="94" t="s">
        <v>18</v>
      </c>
      <c r="G44" s="29" t="s">
        <v>19</v>
      </c>
      <c r="H44" s="176">
        <v>0.4</v>
      </c>
      <c r="I44" s="222">
        <f t="shared" si="34"/>
        <v>14.25</v>
      </c>
      <c r="J44" s="30">
        <v>6.9444444444444447E-4</v>
      </c>
      <c r="K44" s="108">
        <f t="shared" si="35"/>
        <v>1.9444444444444445E-2</v>
      </c>
      <c r="L44" s="223">
        <f t="shared" si="0"/>
        <v>1</v>
      </c>
      <c r="M44" s="203">
        <f t="shared" si="1"/>
        <v>36</v>
      </c>
      <c r="N44" s="204">
        <f t="shared" ref="N44:AB44" si="53">N43+$J44</f>
        <v>0.21736111111111103</v>
      </c>
      <c r="O44" s="109">
        <f t="shared" si="53"/>
        <v>0.26944444444444438</v>
      </c>
      <c r="P44" s="109">
        <f t="shared" si="53"/>
        <v>0.31249999999999989</v>
      </c>
      <c r="Q44" s="109">
        <f t="shared" si="53"/>
        <v>0.30763888888888885</v>
      </c>
      <c r="R44" s="109">
        <f t="shared" si="53"/>
        <v>0.31458333333333327</v>
      </c>
      <c r="S44" s="109">
        <f t="shared" si="53"/>
        <v>0.35277777777777769</v>
      </c>
      <c r="T44" s="109">
        <f t="shared" si="53"/>
        <v>0.36805555555555541</v>
      </c>
      <c r="U44" s="109">
        <f t="shared" si="53"/>
        <v>0.40486111111111106</v>
      </c>
      <c r="V44" s="109">
        <f t="shared" si="53"/>
        <v>0.45347222222222211</v>
      </c>
      <c r="W44" s="109">
        <f t="shared" si="53"/>
        <v>0.54374999999999984</v>
      </c>
      <c r="X44" s="109">
        <f t="shared" si="53"/>
        <v>0.61666666666666659</v>
      </c>
      <c r="Y44" s="109">
        <f t="shared" si="53"/>
        <v>0.67083333333333317</v>
      </c>
      <c r="Z44" s="109">
        <f t="shared" si="53"/>
        <v>0.70694444444444426</v>
      </c>
      <c r="AA44" s="109">
        <f t="shared" si="53"/>
        <v>0.75902777777777763</v>
      </c>
      <c r="AB44" s="205">
        <f t="shared" si="53"/>
        <v>0.82499999999999996</v>
      </c>
    </row>
    <row r="45" spans="1:28" s="33" customFormat="1" ht="24.95" hidden="1" customHeight="1" thickTop="1">
      <c r="B45" s="34" t="s">
        <v>44</v>
      </c>
      <c r="C45" s="35"/>
      <c r="D45" s="35"/>
      <c r="N45" s="219"/>
      <c r="O45" s="219"/>
      <c r="P45" s="220"/>
      <c r="Q45" s="219"/>
      <c r="R45" s="221"/>
      <c r="S45" s="220"/>
      <c r="T45" s="219"/>
      <c r="U45" s="220"/>
      <c r="V45" s="220"/>
      <c r="W45" s="220"/>
      <c r="X45" s="220"/>
      <c r="Y45" s="219"/>
      <c r="Z45" s="221"/>
      <c r="AA45" s="221"/>
      <c r="AB45" s="221"/>
    </row>
    <row r="46" spans="1:28" s="33" customFormat="1" ht="24.95" customHeight="1" thickTop="1">
      <c r="B46" s="34" t="s">
        <v>44</v>
      </c>
      <c r="C46" s="35"/>
      <c r="D46" s="35"/>
      <c r="H46" s="36"/>
      <c r="I46" s="37"/>
    </row>
    <row r="47" spans="1:28" s="33" customFormat="1" ht="24.95" customHeight="1">
      <c r="B47" s="33" t="s">
        <v>45</v>
      </c>
      <c r="C47" s="35"/>
      <c r="D47" s="35"/>
    </row>
    <row r="48" spans="1:28" ht="24.95" customHeight="1">
      <c r="B48" s="33" t="s">
        <v>119</v>
      </c>
      <c r="C48" s="32"/>
      <c r="D48" s="32"/>
    </row>
    <row r="49" spans="3:4">
      <c r="C49" s="32"/>
      <c r="D49" s="32"/>
    </row>
    <row r="50" spans="3:4">
      <c r="C50" s="32"/>
      <c r="D50" s="32"/>
    </row>
    <row r="51" spans="3:4">
      <c r="C51" s="32"/>
      <c r="D51" s="32"/>
    </row>
    <row r="52" spans="3:4">
      <c r="C52" s="32"/>
      <c r="D52" s="32"/>
    </row>
    <row r="53" spans="3:4">
      <c r="C53" s="32"/>
      <c r="D53" s="32"/>
    </row>
    <row r="54" spans="3:4">
      <c r="C54" s="32"/>
      <c r="D54" s="32"/>
    </row>
    <row r="55" spans="3:4">
      <c r="C55" s="32"/>
      <c r="D55" s="32"/>
    </row>
    <row r="56" spans="3:4">
      <c r="C56" s="32"/>
      <c r="D56" s="32"/>
    </row>
    <row r="57" spans="3:4">
      <c r="C57" s="32"/>
      <c r="D57" s="32"/>
    </row>
    <row r="58" spans="3:4">
      <c r="C58" s="32"/>
      <c r="D58" s="32"/>
    </row>
    <row r="59" spans="3:4">
      <c r="C59" s="32"/>
      <c r="D59" s="32"/>
    </row>
    <row r="60" spans="3:4">
      <c r="C60" s="32"/>
      <c r="D60" s="32"/>
    </row>
    <row r="61" spans="3:4">
      <c r="C61" s="32"/>
      <c r="D61" s="32"/>
    </row>
  </sheetData>
  <printOptions horizontalCentered="1"/>
  <pageMargins left="0.98425196850393704" right="0.59055118110236227" top="1.5748031496062993" bottom="0.59055118110236227" header="0.78740157480314965" footer="0.31496062992125984"/>
  <pageSetup paperSize="8" scale="57" orientation="landscape" r:id="rId1"/>
  <headerFooter>
    <oddHeader>&amp;C&amp;"-,Pogrubiony"&amp;16Rozkład jazdy linii 315
z Żarowa do ŚWIDNICY</oddHeader>
  </headerFooter>
  <ignoredErrors>
    <ignoredError sqref="P31 T31 I12 K12" formula="1"/>
    <ignoredError sqref="D9:D11 D14:D15 D19:D23 D25:D3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AB67"/>
  <sheetViews>
    <sheetView zoomScaleNormal="100" workbookViewId="0">
      <pane xSplit="13" ySplit="4" topLeftCell="U20" activePane="bottomRight" state="frozen"/>
      <selection pane="topRight" activeCell="N1" sqref="N1"/>
      <selection pane="bottomLeft" activeCell="A4" sqref="A4"/>
      <selection pane="bottomRight"/>
    </sheetView>
  </sheetViews>
  <sheetFormatPr defaultColWidth="8.7109375" defaultRowHeight="15"/>
  <cols>
    <col min="1" max="1" width="6.7109375" style="1" customWidth="1"/>
    <col min="2" max="2" width="55.7109375" style="1" customWidth="1"/>
    <col min="3" max="3" width="22.85546875" style="1" hidden="1" customWidth="1"/>
    <col min="4" max="4" width="11.7109375" style="1" customWidth="1"/>
    <col min="5" max="5" width="27.7109375" style="1" hidden="1" customWidth="1"/>
    <col min="6" max="6" width="20.7109375" style="1" customWidth="1"/>
    <col min="7" max="7" width="18.5703125" style="1" hidden="1" customWidth="1"/>
    <col min="8" max="9" width="12.5703125" style="1" customWidth="1"/>
    <col min="10" max="11" width="12.7109375" style="1" customWidth="1"/>
    <col min="12" max="12" width="12.7109375" style="1" hidden="1" customWidth="1"/>
    <col min="13" max="13" width="12.5703125" style="1" customWidth="1"/>
    <col min="14" max="28" width="11.7109375" style="1" customWidth="1"/>
    <col min="29" max="30" width="8.7109375" style="1" customWidth="1"/>
    <col min="31" max="16384" width="8.7109375" style="1"/>
  </cols>
  <sheetData>
    <row r="1" spans="1:28" ht="65.099999999999994" customHeight="1" thickTop="1">
      <c r="A1" s="3" t="s">
        <v>0</v>
      </c>
      <c r="B1" s="4" t="s">
        <v>105</v>
      </c>
      <c r="C1" s="38" t="s">
        <v>1</v>
      </c>
      <c r="D1" s="5" t="s">
        <v>2</v>
      </c>
      <c r="E1" s="39" t="s">
        <v>3</v>
      </c>
      <c r="F1" s="6" t="s">
        <v>4</v>
      </c>
      <c r="G1" s="39" t="s">
        <v>5</v>
      </c>
      <c r="H1" s="7" t="s">
        <v>6</v>
      </c>
      <c r="I1" s="8" t="s">
        <v>7</v>
      </c>
      <c r="J1" s="6" t="s">
        <v>8</v>
      </c>
      <c r="K1" s="6" t="s">
        <v>9</v>
      </c>
      <c r="L1" s="40" t="s">
        <v>10</v>
      </c>
      <c r="M1" s="9" t="s">
        <v>11</v>
      </c>
      <c r="N1" s="10" t="s">
        <v>12</v>
      </c>
      <c r="O1" s="6" t="s">
        <v>12</v>
      </c>
      <c r="P1" s="6" t="s">
        <v>12</v>
      </c>
      <c r="Q1" s="6" t="s">
        <v>12</v>
      </c>
      <c r="R1" s="6" t="s">
        <v>12</v>
      </c>
      <c r="S1" s="6" t="s">
        <v>12</v>
      </c>
      <c r="T1" s="6" t="s">
        <v>12</v>
      </c>
      <c r="U1" s="6" t="s">
        <v>12</v>
      </c>
      <c r="V1" s="6" t="s">
        <v>12</v>
      </c>
      <c r="W1" s="6" t="s">
        <v>12</v>
      </c>
      <c r="X1" s="6" t="s">
        <v>12</v>
      </c>
      <c r="Y1" s="6" t="s">
        <v>12</v>
      </c>
      <c r="Z1" s="6" t="s">
        <v>12</v>
      </c>
      <c r="AA1" s="6" t="s">
        <v>12</v>
      </c>
      <c r="AB1" s="11" t="s">
        <v>12</v>
      </c>
    </row>
    <row r="2" spans="1:28" s="2" customFormat="1" ht="17.45" hidden="1" customHeight="1">
      <c r="A2" s="226"/>
      <c r="B2" s="20"/>
      <c r="C2" s="21"/>
      <c r="D2" s="227"/>
      <c r="E2" s="20"/>
      <c r="F2" s="20"/>
      <c r="G2" s="20"/>
      <c r="H2" s="228"/>
      <c r="I2" s="229"/>
      <c r="J2" s="230"/>
      <c r="K2" s="230"/>
      <c r="L2" s="230"/>
      <c r="M2" s="231"/>
      <c r="N2" s="232">
        <v>1</v>
      </c>
      <c r="O2" s="233">
        <v>2</v>
      </c>
      <c r="P2" s="234">
        <v>3</v>
      </c>
      <c r="Q2" s="234">
        <v>4</v>
      </c>
      <c r="R2" s="234">
        <v>5</v>
      </c>
      <c r="S2" s="234">
        <v>6</v>
      </c>
      <c r="T2" s="233">
        <v>7</v>
      </c>
      <c r="U2" s="234">
        <v>8</v>
      </c>
      <c r="V2" s="233">
        <v>9</v>
      </c>
      <c r="W2" s="234">
        <v>10</v>
      </c>
      <c r="X2" s="235">
        <v>11</v>
      </c>
      <c r="Y2" s="233">
        <v>12</v>
      </c>
      <c r="Z2" s="235">
        <v>13</v>
      </c>
      <c r="AA2" s="235">
        <v>14</v>
      </c>
      <c r="AB2" s="236">
        <v>15</v>
      </c>
    </row>
    <row r="3" spans="1:28" s="2" customFormat="1" ht="17.45" customHeight="1" thickBot="1">
      <c r="A3" s="12"/>
      <c r="B3" s="13"/>
      <c r="C3" s="14"/>
      <c r="D3" s="15"/>
      <c r="E3" s="13"/>
      <c r="F3" s="13"/>
      <c r="G3" s="13"/>
      <c r="H3" s="16" t="s">
        <v>13</v>
      </c>
      <c r="I3" s="17" t="s">
        <v>13</v>
      </c>
      <c r="J3" s="18" t="s">
        <v>14</v>
      </c>
      <c r="K3" s="18" t="s">
        <v>14</v>
      </c>
      <c r="L3" s="18" t="s">
        <v>15</v>
      </c>
      <c r="M3" s="19" t="s">
        <v>16</v>
      </c>
      <c r="N3" s="237" t="s">
        <v>14</v>
      </c>
      <c r="O3" s="18" t="s">
        <v>14</v>
      </c>
      <c r="P3" s="18" t="s">
        <v>14</v>
      </c>
      <c r="Q3" s="18" t="s">
        <v>14</v>
      </c>
      <c r="R3" s="18" t="s">
        <v>14</v>
      </c>
      <c r="S3" s="18" t="s">
        <v>14</v>
      </c>
      <c r="T3" s="18" t="s">
        <v>14</v>
      </c>
      <c r="U3" s="18" t="s">
        <v>14</v>
      </c>
      <c r="V3" s="18" t="s">
        <v>14</v>
      </c>
      <c r="W3" s="18" t="s">
        <v>14</v>
      </c>
      <c r="X3" s="18" t="s">
        <v>14</v>
      </c>
      <c r="Y3" s="18" t="s">
        <v>14</v>
      </c>
      <c r="Z3" s="18" t="s">
        <v>14</v>
      </c>
      <c r="AA3" s="18" t="s">
        <v>14</v>
      </c>
      <c r="AB3" s="238" t="s">
        <v>14</v>
      </c>
    </row>
    <row r="4" spans="1:28" ht="21.95" customHeight="1" thickTop="1">
      <c r="A4" s="134">
        <v>1</v>
      </c>
      <c r="B4" s="58" t="s">
        <v>20</v>
      </c>
      <c r="C4" s="21" t="s">
        <v>84</v>
      </c>
      <c r="D4" s="206" t="s">
        <v>120</v>
      </c>
      <c r="E4" s="20" t="s">
        <v>17</v>
      </c>
      <c r="F4" s="20" t="s">
        <v>18</v>
      </c>
      <c r="G4" s="22" t="s">
        <v>19</v>
      </c>
      <c r="H4" s="163">
        <v>0</v>
      </c>
      <c r="I4" s="164">
        <f>H4</f>
        <v>0</v>
      </c>
      <c r="J4" s="101">
        <v>0</v>
      </c>
      <c r="K4" s="24">
        <f>J4</f>
        <v>0</v>
      </c>
      <c r="L4" s="43">
        <f t="shared" ref="L4:L48" si="0">HOUR(J4)*60+MINUTE(J4)</f>
        <v>0</v>
      </c>
      <c r="M4" s="25">
        <f t="shared" ref="M4:M48" si="1">(H4*3600)/((L4*60)-20)</f>
        <v>0</v>
      </c>
      <c r="N4" s="159">
        <v>0.21875</v>
      </c>
      <c r="O4" s="142">
        <v>0.27083333333333331</v>
      </c>
      <c r="P4" s="142">
        <v>0.31597222222222221</v>
      </c>
      <c r="Q4" s="142">
        <v>0.35416666666666669</v>
      </c>
      <c r="R4" s="142">
        <v>0.40625</v>
      </c>
      <c r="S4" s="142">
        <v>0.49305555555555558</v>
      </c>
      <c r="T4" s="142">
        <v>0.53125</v>
      </c>
      <c r="U4" s="142">
        <v>0.56597222222222221</v>
      </c>
      <c r="V4" s="142">
        <v>0.61111111111111105</v>
      </c>
      <c r="W4" s="142">
        <v>0.61805555555555558</v>
      </c>
      <c r="X4" s="142">
        <v>0.65625</v>
      </c>
      <c r="Y4" s="142">
        <v>0.68055555555555547</v>
      </c>
      <c r="Z4" s="142">
        <v>0.70833333333333337</v>
      </c>
      <c r="AA4" s="142">
        <v>0.76041666666666663</v>
      </c>
      <c r="AB4" s="160">
        <v>0.82638888888888884</v>
      </c>
    </row>
    <row r="5" spans="1:28" ht="21.95" customHeight="1">
      <c r="A5" s="52">
        <v>2</v>
      </c>
      <c r="B5" s="20" t="s">
        <v>98</v>
      </c>
      <c r="C5" s="21" t="s">
        <v>97</v>
      </c>
      <c r="D5" s="206" t="s">
        <v>121</v>
      </c>
      <c r="E5" s="20" t="s">
        <v>17</v>
      </c>
      <c r="F5" s="20" t="s">
        <v>18</v>
      </c>
      <c r="G5" s="22" t="s">
        <v>19</v>
      </c>
      <c r="H5" s="163">
        <v>0.3</v>
      </c>
      <c r="I5" s="164">
        <f t="shared" ref="I5:I25" si="2">H5+I4</f>
        <v>0.3</v>
      </c>
      <c r="J5" s="101">
        <v>1.3888888888888889E-3</v>
      </c>
      <c r="K5" s="24">
        <f t="shared" ref="K5:K20" si="3">J5+K4</f>
        <v>1.3888888888888889E-3</v>
      </c>
      <c r="L5" s="43">
        <f t="shared" si="0"/>
        <v>2</v>
      </c>
      <c r="M5" s="25">
        <f t="shared" si="1"/>
        <v>10.8</v>
      </c>
      <c r="N5" s="140">
        <f t="shared" ref="N5:AB19" si="4">N4+$J5</f>
        <v>0.22013888888888888</v>
      </c>
      <c r="O5" s="101">
        <f t="shared" si="4"/>
        <v>0.2722222222222222</v>
      </c>
      <c r="P5" s="101">
        <f t="shared" ref="P5:Q5" si="5">P4+$J5</f>
        <v>0.31736111111111109</v>
      </c>
      <c r="Q5" s="101">
        <f t="shared" si="5"/>
        <v>0.35555555555555557</v>
      </c>
      <c r="R5" s="101">
        <f t="shared" ref="R5:AB5" si="6">R4+$J5</f>
        <v>0.40763888888888888</v>
      </c>
      <c r="S5" s="101">
        <f t="shared" si="6"/>
        <v>0.49444444444444446</v>
      </c>
      <c r="T5" s="101">
        <f t="shared" si="6"/>
        <v>0.53263888888888888</v>
      </c>
      <c r="U5" s="101">
        <f t="shared" si="6"/>
        <v>0.56736111111111109</v>
      </c>
      <c r="V5" s="101">
        <f t="shared" si="6"/>
        <v>0.61249999999999993</v>
      </c>
      <c r="W5" s="101">
        <f t="shared" si="6"/>
        <v>0.61944444444444446</v>
      </c>
      <c r="X5" s="101">
        <f t="shared" si="6"/>
        <v>0.65763888888888888</v>
      </c>
      <c r="Y5" s="101">
        <f t="shared" si="6"/>
        <v>0.68194444444444435</v>
      </c>
      <c r="Z5" s="101">
        <f t="shared" si="6"/>
        <v>0.70972222222222225</v>
      </c>
      <c r="AA5" s="101">
        <f t="shared" si="6"/>
        <v>0.76180555555555551</v>
      </c>
      <c r="AB5" s="145">
        <f t="shared" si="6"/>
        <v>0.82777777777777772</v>
      </c>
    </row>
    <row r="6" spans="1:28" ht="21.95" customHeight="1">
      <c r="A6" s="52">
        <v>3</v>
      </c>
      <c r="B6" s="20" t="s">
        <v>21</v>
      </c>
      <c r="C6" s="21" t="s">
        <v>85</v>
      </c>
      <c r="D6" s="206" t="s">
        <v>122</v>
      </c>
      <c r="E6" s="20" t="s">
        <v>17</v>
      </c>
      <c r="F6" s="20" t="s">
        <v>18</v>
      </c>
      <c r="G6" s="26" t="s">
        <v>19</v>
      </c>
      <c r="H6" s="163">
        <v>0.4</v>
      </c>
      <c r="I6" s="164">
        <f t="shared" si="2"/>
        <v>0.7</v>
      </c>
      <c r="J6" s="101">
        <v>1.3888888888888889E-3</v>
      </c>
      <c r="K6" s="24">
        <f t="shared" si="3"/>
        <v>2.7777777777777779E-3</v>
      </c>
      <c r="L6" s="43">
        <f t="shared" si="0"/>
        <v>2</v>
      </c>
      <c r="M6" s="25">
        <f t="shared" si="1"/>
        <v>14.4</v>
      </c>
      <c r="N6" s="140">
        <f t="shared" ref="N6:O6" si="7">N5+$J6</f>
        <v>0.22152777777777777</v>
      </c>
      <c r="O6" s="101">
        <f t="shared" si="7"/>
        <v>0.27361111111111108</v>
      </c>
      <c r="P6" s="101">
        <f t="shared" ref="P6:Q6" si="8">P5+$J6</f>
        <v>0.31874999999999998</v>
      </c>
      <c r="Q6" s="101">
        <f t="shared" si="8"/>
        <v>0.35694444444444445</v>
      </c>
      <c r="R6" s="101">
        <f t="shared" ref="R6:AB6" si="9">R5+$J6</f>
        <v>0.40902777777777777</v>
      </c>
      <c r="S6" s="101">
        <f t="shared" si="9"/>
        <v>0.49583333333333335</v>
      </c>
      <c r="T6" s="101">
        <f t="shared" si="9"/>
        <v>0.53402777777777777</v>
      </c>
      <c r="U6" s="101">
        <f t="shared" si="9"/>
        <v>0.56874999999999998</v>
      </c>
      <c r="V6" s="101">
        <f t="shared" si="9"/>
        <v>0.61388888888888882</v>
      </c>
      <c r="W6" s="101">
        <f t="shared" si="9"/>
        <v>0.62083333333333335</v>
      </c>
      <c r="X6" s="101">
        <f t="shared" si="9"/>
        <v>0.65902777777777777</v>
      </c>
      <c r="Y6" s="101">
        <f t="shared" si="9"/>
        <v>0.68333333333333324</v>
      </c>
      <c r="Z6" s="101">
        <f t="shared" si="9"/>
        <v>0.71111111111111114</v>
      </c>
      <c r="AA6" s="101">
        <f t="shared" si="9"/>
        <v>0.7631944444444444</v>
      </c>
      <c r="AB6" s="145">
        <f t="shared" si="9"/>
        <v>0.82916666666666661</v>
      </c>
    </row>
    <row r="7" spans="1:28" ht="21.95" customHeight="1">
      <c r="A7" s="52">
        <v>4</v>
      </c>
      <c r="B7" s="20" t="s">
        <v>22</v>
      </c>
      <c r="C7" s="21" t="s">
        <v>86</v>
      </c>
      <c r="D7" s="206" t="s">
        <v>123</v>
      </c>
      <c r="E7" s="20" t="s">
        <v>17</v>
      </c>
      <c r="F7" s="20" t="s">
        <v>18</v>
      </c>
      <c r="G7" s="26" t="s">
        <v>19</v>
      </c>
      <c r="H7" s="163">
        <v>0.4</v>
      </c>
      <c r="I7" s="164">
        <f t="shared" si="2"/>
        <v>1.1000000000000001</v>
      </c>
      <c r="J7" s="101">
        <v>6.9444444444444447E-4</v>
      </c>
      <c r="K7" s="24">
        <f t="shared" si="3"/>
        <v>3.4722222222222225E-3</v>
      </c>
      <c r="L7" s="43">
        <f t="shared" si="0"/>
        <v>1</v>
      </c>
      <c r="M7" s="25">
        <f t="shared" si="1"/>
        <v>36</v>
      </c>
      <c r="N7" s="140">
        <f t="shared" ref="N7:O7" si="10">N6+$J7</f>
        <v>0.22222222222222221</v>
      </c>
      <c r="O7" s="101">
        <f t="shared" si="10"/>
        <v>0.27430555555555552</v>
      </c>
      <c r="P7" s="101">
        <f t="shared" ref="P7:Q7" si="11">P6+$J7</f>
        <v>0.31944444444444442</v>
      </c>
      <c r="Q7" s="101">
        <f t="shared" si="11"/>
        <v>0.3576388888888889</v>
      </c>
      <c r="R7" s="101">
        <f t="shared" ref="R7:AB7" si="12">R6+$J7</f>
        <v>0.40972222222222221</v>
      </c>
      <c r="S7" s="101">
        <f t="shared" si="12"/>
        <v>0.49652777777777779</v>
      </c>
      <c r="T7" s="101">
        <f t="shared" si="12"/>
        <v>0.53472222222222221</v>
      </c>
      <c r="U7" s="101">
        <f t="shared" si="12"/>
        <v>0.56944444444444442</v>
      </c>
      <c r="V7" s="101">
        <f t="shared" si="12"/>
        <v>0.61458333333333326</v>
      </c>
      <c r="W7" s="101">
        <f t="shared" si="12"/>
        <v>0.62152777777777779</v>
      </c>
      <c r="X7" s="101">
        <f t="shared" si="12"/>
        <v>0.65972222222222221</v>
      </c>
      <c r="Y7" s="101">
        <f t="shared" si="12"/>
        <v>0.68402777777777768</v>
      </c>
      <c r="Z7" s="101">
        <f t="shared" si="12"/>
        <v>0.71180555555555558</v>
      </c>
      <c r="AA7" s="101">
        <f t="shared" si="12"/>
        <v>0.76388888888888884</v>
      </c>
      <c r="AB7" s="145">
        <f t="shared" si="12"/>
        <v>0.82986111111111105</v>
      </c>
    </row>
    <row r="8" spans="1:28" ht="21.95" customHeight="1">
      <c r="A8" s="52">
        <v>5</v>
      </c>
      <c r="B8" s="20" t="s">
        <v>23</v>
      </c>
      <c r="C8" s="21" t="s">
        <v>87</v>
      </c>
      <c r="D8" s="206" t="s">
        <v>124</v>
      </c>
      <c r="E8" s="20" t="s">
        <v>17</v>
      </c>
      <c r="F8" s="20" t="s">
        <v>18</v>
      </c>
      <c r="G8" s="26" t="s">
        <v>19</v>
      </c>
      <c r="H8" s="163">
        <v>0.8</v>
      </c>
      <c r="I8" s="164">
        <f t="shared" si="2"/>
        <v>1.9000000000000001</v>
      </c>
      <c r="J8" s="101">
        <v>1.3888888888888889E-3</v>
      </c>
      <c r="K8" s="24">
        <f t="shared" si="3"/>
        <v>4.8611111111111112E-3</v>
      </c>
      <c r="L8" s="43">
        <f t="shared" si="0"/>
        <v>2</v>
      </c>
      <c r="M8" s="25">
        <f t="shared" si="1"/>
        <v>28.8</v>
      </c>
      <c r="N8" s="140">
        <f t="shared" ref="N8:O8" si="13">N7+$J8</f>
        <v>0.22361111111111109</v>
      </c>
      <c r="O8" s="101">
        <f t="shared" si="13"/>
        <v>0.27569444444444441</v>
      </c>
      <c r="P8" s="101">
        <f t="shared" ref="P8:Q8" si="14">P7+$J8</f>
        <v>0.3208333333333333</v>
      </c>
      <c r="Q8" s="101">
        <f t="shared" si="14"/>
        <v>0.35902777777777778</v>
      </c>
      <c r="R8" s="101">
        <f t="shared" ref="R8:AB8" si="15">R7+$J8</f>
        <v>0.41111111111111109</v>
      </c>
      <c r="S8" s="101">
        <f t="shared" si="15"/>
        <v>0.49791666666666667</v>
      </c>
      <c r="T8" s="101">
        <f t="shared" si="15"/>
        <v>0.53611111111111109</v>
      </c>
      <c r="U8" s="101">
        <f t="shared" si="15"/>
        <v>0.5708333333333333</v>
      </c>
      <c r="V8" s="101">
        <f t="shared" si="15"/>
        <v>0.61597222222222214</v>
      </c>
      <c r="W8" s="101">
        <f t="shared" si="15"/>
        <v>0.62291666666666667</v>
      </c>
      <c r="X8" s="101">
        <f t="shared" si="15"/>
        <v>0.66111111111111109</v>
      </c>
      <c r="Y8" s="101">
        <f t="shared" si="15"/>
        <v>0.68541666666666656</v>
      </c>
      <c r="Z8" s="101">
        <f t="shared" si="15"/>
        <v>0.71319444444444446</v>
      </c>
      <c r="AA8" s="101">
        <f t="shared" si="15"/>
        <v>0.76527777777777772</v>
      </c>
      <c r="AB8" s="145">
        <f t="shared" si="15"/>
        <v>0.83124999999999993</v>
      </c>
    </row>
    <row r="9" spans="1:28" ht="21.95" customHeight="1">
      <c r="A9" s="52">
        <v>6</v>
      </c>
      <c r="B9" s="20" t="s">
        <v>24</v>
      </c>
      <c r="C9" s="21" t="s">
        <v>88</v>
      </c>
      <c r="D9" s="206" t="s">
        <v>125</v>
      </c>
      <c r="E9" s="20" t="s">
        <v>17</v>
      </c>
      <c r="F9" s="20" t="s">
        <v>18</v>
      </c>
      <c r="G9" s="26" t="s">
        <v>19</v>
      </c>
      <c r="H9" s="163">
        <v>0.35</v>
      </c>
      <c r="I9" s="164">
        <f t="shared" si="2"/>
        <v>2.25</v>
      </c>
      <c r="J9" s="101">
        <v>6.9444444444444447E-4</v>
      </c>
      <c r="K9" s="24">
        <f t="shared" si="3"/>
        <v>5.5555555555555558E-3</v>
      </c>
      <c r="L9" s="43">
        <f t="shared" si="0"/>
        <v>1</v>
      </c>
      <c r="M9" s="25">
        <f t="shared" si="1"/>
        <v>31.5</v>
      </c>
      <c r="N9" s="140">
        <f t="shared" ref="N9:O9" si="16">N8+$J9</f>
        <v>0.22430555555555554</v>
      </c>
      <c r="O9" s="101">
        <f t="shared" si="16"/>
        <v>0.27638888888888885</v>
      </c>
      <c r="P9" s="101">
        <f t="shared" ref="P9:Q9" si="17">P8+$J9</f>
        <v>0.32152777777777775</v>
      </c>
      <c r="Q9" s="101">
        <f t="shared" si="17"/>
        <v>0.35972222222222222</v>
      </c>
      <c r="R9" s="101">
        <f t="shared" ref="R9:AB9" si="18">R8+$J9</f>
        <v>0.41180555555555554</v>
      </c>
      <c r="S9" s="101">
        <f t="shared" si="18"/>
        <v>0.49861111111111112</v>
      </c>
      <c r="T9" s="101">
        <f t="shared" si="18"/>
        <v>0.53680555555555554</v>
      </c>
      <c r="U9" s="101">
        <f t="shared" si="18"/>
        <v>0.57152777777777775</v>
      </c>
      <c r="V9" s="101">
        <f t="shared" si="18"/>
        <v>0.61666666666666659</v>
      </c>
      <c r="W9" s="101">
        <f t="shared" si="18"/>
        <v>0.62361111111111112</v>
      </c>
      <c r="X9" s="101">
        <f t="shared" si="18"/>
        <v>0.66180555555555554</v>
      </c>
      <c r="Y9" s="101">
        <f t="shared" si="18"/>
        <v>0.68611111111111101</v>
      </c>
      <c r="Z9" s="101">
        <f t="shared" si="18"/>
        <v>0.71388888888888891</v>
      </c>
      <c r="AA9" s="101">
        <f t="shared" si="18"/>
        <v>0.76597222222222217</v>
      </c>
      <c r="AB9" s="145">
        <f t="shared" si="18"/>
        <v>0.83194444444444438</v>
      </c>
    </row>
    <row r="10" spans="1:28" ht="21.95" customHeight="1">
      <c r="A10" s="52">
        <v>7</v>
      </c>
      <c r="B10" s="20" t="s">
        <v>25</v>
      </c>
      <c r="C10" s="21" t="s">
        <v>89</v>
      </c>
      <c r="D10" s="206" t="s">
        <v>133</v>
      </c>
      <c r="E10" s="20" t="s">
        <v>17</v>
      </c>
      <c r="F10" s="20" t="s">
        <v>18</v>
      </c>
      <c r="G10" s="26" t="s">
        <v>19</v>
      </c>
      <c r="H10" s="163">
        <v>0.75</v>
      </c>
      <c r="I10" s="164">
        <f t="shared" si="2"/>
        <v>3</v>
      </c>
      <c r="J10" s="101">
        <v>6.9444444444444447E-4</v>
      </c>
      <c r="K10" s="24">
        <f t="shared" si="3"/>
        <v>6.2500000000000003E-3</v>
      </c>
      <c r="L10" s="43">
        <v>3</v>
      </c>
      <c r="M10" s="25">
        <v>18</v>
      </c>
      <c r="N10" s="140">
        <f t="shared" ref="N10:O10" si="19">N9+$J10</f>
        <v>0.22499999999999998</v>
      </c>
      <c r="O10" s="101">
        <f t="shared" si="19"/>
        <v>0.27708333333333329</v>
      </c>
      <c r="P10" s="101">
        <f t="shared" ref="P10:Q10" si="20">P9+$J10</f>
        <v>0.32222222222222219</v>
      </c>
      <c r="Q10" s="101">
        <f t="shared" si="20"/>
        <v>0.36041666666666666</v>
      </c>
      <c r="R10" s="101">
        <f t="shared" ref="R10:AB10" si="21">R9+$J10</f>
        <v>0.41249999999999998</v>
      </c>
      <c r="S10" s="101">
        <f t="shared" si="21"/>
        <v>0.49930555555555556</v>
      </c>
      <c r="T10" s="101">
        <f t="shared" si="21"/>
        <v>0.53749999999999998</v>
      </c>
      <c r="U10" s="101">
        <f t="shared" si="21"/>
        <v>0.57222222222222219</v>
      </c>
      <c r="V10" s="101">
        <f t="shared" si="21"/>
        <v>0.61736111111111103</v>
      </c>
      <c r="W10" s="101">
        <f t="shared" si="21"/>
        <v>0.62430555555555556</v>
      </c>
      <c r="X10" s="101">
        <f t="shared" si="21"/>
        <v>0.66249999999999998</v>
      </c>
      <c r="Y10" s="101">
        <f t="shared" si="21"/>
        <v>0.68680555555555545</v>
      </c>
      <c r="Z10" s="101">
        <f t="shared" si="21"/>
        <v>0.71458333333333335</v>
      </c>
      <c r="AA10" s="101">
        <f t="shared" si="21"/>
        <v>0.76666666666666661</v>
      </c>
      <c r="AB10" s="145">
        <f t="shared" si="21"/>
        <v>0.83263888888888882</v>
      </c>
    </row>
    <row r="11" spans="1:28" ht="21.95" customHeight="1">
      <c r="A11" s="52">
        <v>8</v>
      </c>
      <c r="B11" s="20" t="s">
        <v>26</v>
      </c>
      <c r="C11" s="21" t="s">
        <v>27</v>
      </c>
      <c r="D11" s="206"/>
      <c r="E11" s="20" t="s">
        <v>28</v>
      </c>
      <c r="F11" s="20" t="s">
        <v>18</v>
      </c>
      <c r="G11" s="26" t="s">
        <v>28</v>
      </c>
      <c r="H11" s="163">
        <v>0.5</v>
      </c>
      <c r="I11" s="164">
        <f t="shared" si="2"/>
        <v>3.5</v>
      </c>
      <c r="J11" s="101">
        <v>6.9444444444444447E-4</v>
      </c>
      <c r="K11" s="24">
        <f t="shared" si="3"/>
        <v>6.9444444444444449E-3</v>
      </c>
      <c r="L11" s="43">
        <f t="shared" si="0"/>
        <v>1</v>
      </c>
      <c r="M11" s="25">
        <f t="shared" si="1"/>
        <v>45</v>
      </c>
      <c r="N11" s="140">
        <f t="shared" ref="N11:O11" si="22">N10+$J11</f>
        <v>0.22569444444444442</v>
      </c>
      <c r="O11" s="101">
        <f t="shared" si="22"/>
        <v>0.27777777777777773</v>
      </c>
      <c r="P11" s="101">
        <f t="shared" ref="P11:Q11" si="23">P10+$J11</f>
        <v>0.32291666666666663</v>
      </c>
      <c r="Q11" s="101">
        <f t="shared" si="23"/>
        <v>0.3611111111111111</v>
      </c>
      <c r="R11" s="101">
        <f t="shared" ref="R11:AB11" si="24">R10+$J11</f>
        <v>0.41319444444444442</v>
      </c>
      <c r="S11" s="101">
        <f t="shared" si="24"/>
        <v>0.5</v>
      </c>
      <c r="T11" s="101">
        <f t="shared" si="24"/>
        <v>0.53819444444444442</v>
      </c>
      <c r="U11" s="101">
        <f t="shared" si="24"/>
        <v>0.57291666666666663</v>
      </c>
      <c r="V11" s="101">
        <f t="shared" si="24"/>
        <v>0.61805555555555547</v>
      </c>
      <c r="W11" s="101">
        <f t="shared" si="24"/>
        <v>0.625</v>
      </c>
      <c r="X11" s="101">
        <f t="shared" si="24"/>
        <v>0.66319444444444442</v>
      </c>
      <c r="Y11" s="101">
        <f t="shared" si="24"/>
        <v>0.68749999999999989</v>
      </c>
      <c r="Z11" s="101">
        <f t="shared" si="24"/>
        <v>0.71527777777777779</v>
      </c>
      <c r="AA11" s="101">
        <f t="shared" si="24"/>
        <v>0.76736111111111105</v>
      </c>
      <c r="AB11" s="145">
        <f t="shared" si="24"/>
        <v>0.83333333333333326</v>
      </c>
    </row>
    <row r="12" spans="1:28" ht="21.95" customHeight="1">
      <c r="A12" s="52">
        <v>9</v>
      </c>
      <c r="B12" s="20" t="s">
        <v>29</v>
      </c>
      <c r="C12" s="21" t="s">
        <v>30</v>
      </c>
      <c r="D12" s="206"/>
      <c r="E12" s="20" t="s">
        <v>28</v>
      </c>
      <c r="F12" s="20" t="s">
        <v>18</v>
      </c>
      <c r="G12" s="26" t="s">
        <v>28</v>
      </c>
      <c r="H12" s="163">
        <v>0.95</v>
      </c>
      <c r="I12" s="164">
        <f t="shared" si="2"/>
        <v>4.45</v>
      </c>
      <c r="J12" s="101">
        <v>1.3888888888888889E-3</v>
      </c>
      <c r="K12" s="24">
        <f t="shared" si="3"/>
        <v>8.3333333333333332E-3</v>
      </c>
      <c r="L12" s="43">
        <f t="shared" si="0"/>
        <v>2</v>
      </c>
      <c r="M12" s="25">
        <f t="shared" si="1"/>
        <v>34.200000000000003</v>
      </c>
      <c r="N12" s="140">
        <f t="shared" ref="N12:O12" si="25">N11+$J12</f>
        <v>0.2270833333333333</v>
      </c>
      <c r="O12" s="101">
        <f t="shared" si="25"/>
        <v>0.27916666666666662</v>
      </c>
      <c r="P12" s="101">
        <f t="shared" ref="P12:Q12" si="26">P11+$J12</f>
        <v>0.32430555555555551</v>
      </c>
      <c r="Q12" s="101">
        <f t="shared" si="26"/>
        <v>0.36249999999999999</v>
      </c>
      <c r="R12" s="101">
        <f t="shared" ref="R12:AB12" si="27">R11+$J12</f>
        <v>0.4145833333333333</v>
      </c>
      <c r="S12" s="101">
        <f t="shared" si="27"/>
        <v>0.50138888888888888</v>
      </c>
      <c r="T12" s="101">
        <f t="shared" si="27"/>
        <v>0.5395833333333333</v>
      </c>
      <c r="U12" s="101">
        <f t="shared" si="27"/>
        <v>0.57430555555555551</v>
      </c>
      <c r="V12" s="101">
        <f t="shared" si="27"/>
        <v>0.61944444444444435</v>
      </c>
      <c r="W12" s="101">
        <f t="shared" si="27"/>
        <v>0.62638888888888888</v>
      </c>
      <c r="X12" s="101">
        <f t="shared" si="27"/>
        <v>0.6645833333333333</v>
      </c>
      <c r="Y12" s="101">
        <f t="shared" si="27"/>
        <v>0.68888888888888877</v>
      </c>
      <c r="Z12" s="101">
        <f t="shared" si="27"/>
        <v>0.71666666666666667</v>
      </c>
      <c r="AA12" s="101">
        <f t="shared" si="27"/>
        <v>0.76874999999999993</v>
      </c>
      <c r="AB12" s="145">
        <f t="shared" si="27"/>
        <v>0.83472222222222214</v>
      </c>
    </row>
    <row r="13" spans="1:28" ht="21.95" customHeight="1">
      <c r="A13" s="52">
        <v>10</v>
      </c>
      <c r="B13" s="20" t="s">
        <v>31</v>
      </c>
      <c r="C13" s="21" t="s">
        <v>32</v>
      </c>
      <c r="D13" s="206"/>
      <c r="E13" s="20" t="s">
        <v>28</v>
      </c>
      <c r="F13" s="20" t="s">
        <v>18</v>
      </c>
      <c r="G13" s="26" t="s">
        <v>28</v>
      </c>
      <c r="H13" s="163">
        <v>0.65</v>
      </c>
      <c r="I13" s="164">
        <f t="shared" si="2"/>
        <v>5.1000000000000005</v>
      </c>
      <c r="J13" s="101">
        <v>6.9444444444444447E-4</v>
      </c>
      <c r="K13" s="24">
        <f t="shared" si="3"/>
        <v>9.0277777777777769E-3</v>
      </c>
      <c r="L13" s="43">
        <f t="shared" si="0"/>
        <v>1</v>
      </c>
      <c r="M13" s="25">
        <f t="shared" si="1"/>
        <v>58.5</v>
      </c>
      <c r="N13" s="140">
        <f t="shared" ref="N13:O13" si="28">N12+$J13</f>
        <v>0.22777777777777775</v>
      </c>
      <c r="O13" s="101">
        <f t="shared" si="28"/>
        <v>0.27986111111111106</v>
      </c>
      <c r="P13" s="101">
        <f t="shared" ref="P13:Q13" si="29">P12+$J13</f>
        <v>0.32499999999999996</v>
      </c>
      <c r="Q13" s="101">
        <f t="shared" si="29"/>
        <v>0.36319444444444443</v>
      </c>
      <c r="R13" s="101">
        <f t="shared" ref="R13:AB13" si="30">R12+$J13</f>
        <v>0.41527777777777775</v>
      </c>
      <c r="S13" s="101">
        <f t="shared" si="30"/>
        <v>0.50208333333333333</v>
      </c>
      <c r="T13" s="101">
        <f t="shared" si="30"/>
        <v>0.54027777777777775</v>
      </c>
      <c r="U13" s="101">
        <f t="shared" si="30"/>
        <v>0.57499999999999996</v>
      </c>
      <c r="V13" s="101">
        <f t="shared" si="30"/>
        <v>0.6201388888888888</v>
      </c>
      <c r="W13" s="101">
        <f t="shared" si="30"/>
        <v>0.62708333333333333</v>
      </c>
      <c r="X13" s="101">
        <f t="shared" si="30"/>
        <v>0.66527777777777775</v>
      </c>
      <c r="Y13" s="101">
        <f t="shared" si="30"/>
        <v>0.68958333333333321</v>
      </c>
      <c r="Z13" s="101">
        <f t="shared" si="30"/>
        <v>0.71736111111111112</v>
      </c>
      <c r="AA13" s="101">
        <f t="shared" si="30"/>
        <v>0.76944444444444438</v>
      </c>
      <c r="AB13" s="145">
        <f t="shared" si="30"/>
        <v>0.83541666666666659</v>
      </c>
    </row>
    <row r="14" spans="1:28" ht="21.95" customHeight="1">
      <c r="A14" s="52">
        <v>11</v>
      </c>
      <c r="B14" s="20" t="s">
        <v>33</v>
      </c>
      <c r="C14" s="21" t="s">
        <v>34</v>
      </c>
      <c r="D14" s="206" t="s">
        <v>114</v>
      </c>
      <c r="E14" s="20" t="s">
        <v>35</v>
      </c>
      <c r="F14" s="20" t="s">
        <v>18</v>
      </c>
      <c r="G14" s="26" t="s">
        <v>35</v>
      </c>
      <c r="H14" s="163">
        <v>1.6</v>
      </c>
      <c r="I14" s="164">
        <f t="shared" si="2"/>
        <v>6.7000000000000011</v>
      </c>
      <c r="J14" s="101">
        <v>1.3888888888888889E-3</v>
      </c>
      <c r="K14" s="24">
        <f t="shared" si="3"/>
        <v>1.0416666666666666E-2</v>
      </c>
      <c r="L14" s="43">
        <f t="shared" si="0"/>
        <v>2</v>
      </c>
      <c r="M14" s="25">
        <f t="shared" si="1"/>
        <v>57.6</v>
      </c>
      <c r="N14" s="140">
        <f t="shared" ref="N14:O14" si="31">N13+$J14</f>
        <v>0.22916666666666663</v>
      </c>
      <c r="O14" s="101">
        <f t="shared" si="31"/>
        <v>0.28124999999999994</v>
      </c>
      <c r="P14" s="101">
        <f t="shared" ref="P14:Q14" si="32">P13+$J14</f>
        <v>0.32638888888888884</v>
      </c>
      <c r="Q14" s="101">
        <f t="shared" si="32"/>
        <v>0.36458333333333331</v>
      </c>
      <c r="R14" s="101">
        <f t="shared" ref="R14:AB14" si="33">R13+$J14</f>
        <v>0.41666666666666663</v>
      </c>
      <c r="S14" s="101">
        <f t="shared" si="33"/>
        <v>0.50347222222222221</v>
      </c>
      <c r="T14" s="101">
        <f t="shared" si="33"/>
        <v>0.54166666666666663</v>
      </c>
      <c r="U14" s="101">
        <f t="shared" si="33"/>
        <v>0.57638888888888884</v>
      </c>
      <c r="V14" s="101">
        <f t="shared" si="33"/>
        <v>0.62152777777777768</v>
      </c>
      <c r="W14" s="101">
        <f t="shared" si="33"/>
        <v>0.62847222222222221</v>
      </c>
      <c r="X14" s="101">
        <f t="shared" si="33"/>
        <v>0.66666666666666663</v>
      </c>
      <c r="Y14" s="101">
        <f t="shared" si="33"/>
        <v>0.6909722222222221</v>
      </c>
      <c r="Z14" s="101">
        <f t="shared" si="33"/>
        <v>0.71875</v>
      </c>
      <c r="AA14" s="101">
        <f t="shared" si="33"/>
        <v>0.77083333333333326</v>
      </c>
      <c r="AB14" s="145">
        <f t="shared" si="33"/>
        <v>0.83680555555555547</v>
      </c>
    </row>
    <row r="15" spans="1:28" ht="21.95" customHeight="1">
      <c r="A15" s="52">
        <v>12</v>
      </c>
      <c r="B15" s="20" t="s">
        <v>36</v>
      </c>
      <c r="C15" s="21" t="s">
        <v>37</v>
      </c>
      <c r="D15" s="206" t="s">
        <v>108</v>
      </c>
      <c r="E15" s="20" t="s">
        <v>35</v>
      </c>
      <c r="F15" s="20" t="s">
        <v>18</v>
      </c>
      <c r="G15" s="26" t="s">
        <v>35</v>
      </c>
      <c r="H15" s="163">
        <v>0.4</v>
      </c>
      <c r="I15" s="164">
        <f t="shared" si="2"/>
        <v>7.1000000000000014</v>
      </c>
      <c r="J15" s="101">
        <v>6.9444444444444447E-4</v>
      </c>
      <c r="K15" s="24">
        <f t="shared" si="3"/>
        <v>1.111111111111111E-2</v>
      </c>
      <c r="L15" s="43">
        <f t="shared" si="0"/>
        <v>1</v>
      </c>
      <c r="M15" s="25">
        <f t="shared" si="1"/>
        <v>36</v>
      </c>
      <c r="N15" s="140">
        <f t="shared" ref="N15:O15" si="34">N14+$J15</f>
        <v>0.22986111111111107</v>
      </c>
      <c r="O15" s="101">
        <f t="shared" si="34"/>
        <v>0.28194444444444439</v>
      </c>
      <c r="P15" s="101">
        <f t="shared" ref="P15:Q15" si="35">P14+$J15</f>
        <v>0.32708333333333328</v>
      </c>
      <c r="Q15" s="101">
        <f t="shared" si="35"/>
        <v>0.36527777777777776</v>
      </c>
      <c r="R15" s="101">
        <f t="shared" ref="R15:AB15" si="36">R14+$J15</f>
        <v>0.41736111111111107</v>
      </c>
      <c r="S15" s="101">
        <f t="shared" si="36"/>
        <v>0.50416666666666665</v>
      </c>
      <c r="T15" s="101">
        <f t="shared" si="36"/>
        <v>0.54236111111111107</v>
      </c>
      <c r="U15" s="101">
        <f t="shared" si="36"/>
        <v>0.57708333333333328</v>
      </c>
      <c r="V15" s="101">
        <f t="shared" si="36"/>
        <v>0.62222222222222212</v>
      </c>
      <c r="W15" s="101">
        <f t="shared" si="36"/>
        <v>0.62916666666666665</v>
      </c>
      <c r="X15" s="101">
        <f t="shared" si="36"/>
        <v>0.66736111111111107</v>
      </c>
      <c r="Y15" s="101">
        <f t="shared" si="36"/>
        <v>0.69166666666666654</v>
      </c>
      <c r="Z15" s="101">
        <f t="shared" si="36"/>
        <v>0.71944444444444444</v>
      </c>
      <c r="AA15" s="101">
        <f t="shared" si="36"/>
        <v>0.7715277777777777</v>
      </c>
      <c r="AB15" s="145">
        <f t="shared" si="36"/>
        <v>0.83749999999999991</v>
      </c>
    </row>
    <row r="16" spans="1:28" ht="21.95" customHeight="1">
      <c r="A16" s="52">
        <v>13</v>
      </c>
      <c r="B16" s="20" t="s">
        <v>38</v>
      </c>
      <c r="C16" s="21" t="s">
        <v>39</v>
      </c>
      <c r="D16" s="206" t="s">
        <v>109</v>
      </c>
      <c r="E16" s="20" t="s">
        <v>35</v>
      </c>
      <c r="F16" s="20" t="s">
        <v>18</v>
      </c>
      <c r="G16" s="26" t="s">
        <v>35</v>
      </c>
      <c r="H16" s="163">
        <v>0.35</v>
      </c>
      <c r="I16" s="164">
        <f t="shared" si="2"/>
        <v>7.4500000000000011</v>
      </c>
      <c r="J16" s="101">
        <v>6.9444444444444447E-4</v>
      </c>
      <c r="K16" s="24">
        <f t="shared" si="3"/>
        <v>1.1805555555555554E-2</v>
      </c>
      <c r="L16" s="43">
        <f t="shared" si="0"/>
        <v>1</v>
      </c>
      <c r="M16" s="25">
        <f t="shared" si="1"/>
        <v>31.5</v>
      </c>
      <c r="N16" s="140">
        <f t="shared" ref="N16:O16" si="37">N15+$J16</f>
        <v>0.23055555555555551</v>
      </c>
      <c r="O16" s="101">
        <f t="shared" si="37"/>
        <v>0.28263888888888883</v>
      </c>
      <c r="P16" s="101">
        <f t="shared" ref="P16:Q16" si="38">P15+$J16</f>
        <v>0.32777777777777772</v>
      </c>
      <c r="Q16" s="101">
        <f t="shared" si="38"/>
        <v>0.3659722222222222</v>
      </c>
      <c r="R16" s="101">
        <f t="shared" ref="R16:AB16" si="39">R15+$J16</f>
        <v>0.41805555555555551</v>
      </c>
      <c r="S16" s="101">
        <f t="shared" si="39"/>
        <v>0.50486111111111109</v>
      </c>
      <c r="T16" s="101">
        <f t="shared" si="39"/>
        <v>0.54305555555555551</v>
      </c>
      <c r="U16" s="101">
        <f t="shared" si="39"/>
        <v>0.57777777777777772</v>
      </c>
      <c r="V16" s="101">
        <f t="shared" si="39"/>
        <v>0.62291666666666656</v>
      </c>
      <c r="W16" s="101">
        <f t="shared" si="39"/>
        <v>0.62986111111111109</v>
      </c>
      <c r="X16" s="101">
        <f t="shared" si="39"/>
        <v>0.66805555555555551</v>
      </c>
      <c r="Y16" s="101">
        <f t="shared" si="39"/>
        <v>0.69236111111111098</v>
      </c>
      <c r="Z16" s="101">
        <f t="shared" si="39"/>
        <v>0.72013888888888888</v>
      </c>
      <c r="AA16" s="101">
        <f t="shared" si="39"/>
        <v>0.77222222222222214</v>
      </c>
      <c r="AB16" s="145">
        <f t="shared" si="39"/>
        <v>0.83819444444444435</v>
      </c>
    </row>
    <row r="17" spans="1:28" ht="21.95" customHeight="1">
      <c r="A17" s="63">
        <v>14</v>
      </c>
      <c r="B17" s="64" t="s">
        <v>64</v>
      </c>
      <c r="C17" s="65" t="s">
        <v>40</v>
      </c>
      <c r="D17" s="207" t="s">
        <v>108</v>
      </c>
      <c r="E17" s="64" t="s">
        <v>35</v>
      </c>
      <c r="F17" s="64" t="s">
        <v>18</v>
      </c>
      <c r="G17" s="66" t="s">
        <v>35</v>
      </c>
      <c r="H17" s="165">
        <v>1.8</v>
      </c>
      <c r="I17" s="166">
        <f t="shared" si="2"/>
        <v>9.2500000000000018</v>
      </c>
      <c r="J17" s="110">
        <v>1.3888888888888889E-3</v>
      </c>
      <c r="K17" s="67">
        <f t="shared" si="3"/>
        <v>1.3194444444444443E-2</v>
      </c>
      <c r="L17" s="68">
        <f t="shared" si="0"/>
        <v>2</v>
      </c>
      <c r="M17" s="69">
        <f t="shared" si="1"/>
        <v>64.8</v>
      </c>
      <c r="N17" s="146">
        <f t="shared" ref="N17:O17" si="40">N16+$J17</f>
        <v>0.2319444444444444</v>
      </c>
      <c r="O17" s="110">
        <f t="shared" si="40"/>
        <v>0.28402777777777771</v>
      </c>
      <c r="P17" s="110">
        <f t="shared" ref="P17:Q17" si="41">P16+$J17</f>
        <v>0.32916666666666661</v>
      </c>
      <c r="Q17" s="110">
        <f t="shared" si="41"/>
        <v>0.36736111111111108</v>
      </c>
      <c r="R17" s="110">
        <f t="shared" ref="R17:AB17" si="42">R16+$J17</f>
        <v>0.4194444444444444</v>
      </c>
      <c r="S17" s="110">
        <f t="shared" si="42"/>
        <v>0.50624999999999998</v>
      </c>
      <c r="T17" s="110">
        <f t="shared" si="42"/>
        <v>0.5444444444444444</v>
      </c>
      <c r="U17" s="110">
        <f t="shared" si="42"/>
        <v>0.57916666666666661</v>
      </c>
      <c r="V17" s="110">
        <f t="shared" si="42"/>
        <v>0.62430555555555545</v>
      </c>
      <c r="W17" s="110">
        <f t="shared" si="42"/>
        <v>0.63124999999999998</v>
      </c>
      <c r="X17" s="110">
        <f t="shared" si="42"/>
        <v>0.6694444444444444</v>
      </c>
      <c r="Y17" s="110">
        <f t="shared" si="42"/>
        <v>0.69374999999999987</v>
      </c>
      <c r="Z17" s="110">
        <f t="shared" si="42"/>
        <v>0.72152777777777777</v>
      </c>
      <c r="AA17" s="110">
        <f t="shared" si="42"/>
        <v>0.77361111111111103</v>
      </c>
      <c r="AB17" s="147">
        <f t="shared" si="42"/>
        <v>0.83958333333333324</v>
      </c>
    </row>
    <row r="18" spans="1:28" ht="21.95" customHeight="1">
      <c r="A18" s="52">
        <v>15</v>
      </c>
      <c r="B18" s="20" t="s">
        <v>63</v>
      </c>
      <c r="C18" s="21" t="s">
        <v>41</v>
      </c>
      <c r="D18" s="206" t="s">
        <v>109</v>
      </c>
      <c r="E18" s="20" t="s">
        <v>35</v>
      </c>
      <c r="F18" s="20" t="s">
        <v>18</v>
      </c>
      <c r="G18" s="26" t="s">
        <v>35</v>
      </c>
      <c r="H18" s="163">
        <v>0.5</v>
      </c>
      <c r="I18" s="164">
        <f t="shared" si="2"/>
        <v>9.7500000000000018</v>
      </c>
      <c r="J18" s="101">
        <v>6.9444444444444447E-4</v>
      </c>
      <c r="K18" s="24">
        <f t="shared" si="3"/>
        <v>1.3888888888888886E-2</v>
      </c>
      <c r="L18" s="43">
        <f t="shared" si="0"/>
        <v>1</v>
      </c>
      <c r="M18" s="25">
        <f t="shared" si="1"/>
        <v>45</v>
      </c>
      <c r="N18" s="140">
        <f t="shared" ref="N18:O18" si="43">N17+$J18</f>
        <v>0.23263888888888884</v>
      </c>
      <c r="O18" s="101">
        <f t="shared" si="43"/>
        <v>0.28472222222222215</v>
      </c>
      <c r="P18" s="101">
        <f t="shared" ref="P18" si="44">P17+$J18</f>
        <v>0.32986111111111105</v>
      </c>
      <c r="Q18" s="100"/>
      <c r="R18" s="101">
        <f t="shared" si="4"/>
        <v>0.42013888888888884</v>
      </c>
      <c r="S18" s="101">
        <f t="shared" si="4"/>
        <v>0.50694444444444442</v>
      </c>
      <c r="T18" s="100"/>
      <c r="U18" s="101">
        <f t="shared" ref="U18:V18" si="45">U17+$J18</f>
        <v>0.57986111111111105</v>
      </c>
      <c r="V18" s="101">
        <f t="shared" si="45"/>
        <v>0.62499999999999989</v>
      </c>
      <c r="W18" s="100"/>
      <c r="X18" s="101">
        <f t="shared" si="4"/>
        <v>0.67013888888888884</v>
      </c>
      <c r="Y18" s="101">
        <f t="shared" ref="Y18" si="46">Y17+$J18</f>
        <v>0.69444444444444431</v>
      </c>
      <c r="Z18" s="101">
        <f t="shared" si="4"/>
        <v>0.72222222222222221</v>
      </c>
      <c r="AA18" s="101">
        <f t="shared" si="4"/>
        <v>0.77430555555555547</v>
      </c>
      <c r="AB18" s="145">
        <f t="shared" si="4"/>
        <v>0.84027777777777768</v>
      </c>
    </row>
    <row r="19" spans="1:28" ht="21.95" customHeight="1">
      <c r="A19" s="52">
        <v>16</v>
      </c>
      <c r="B19" s="20" t="s">
        <v>83</v>
      </c>
      <c r="C19" s="21" t="s">
        <v>42</v>
      </c>
      <c r="D19" s="206" t="s">
        <v>108</v>
      </c>
      <c r="E19" s="20" t="s">
        <v>35</v>
      </c>
      <c r="F19" s="20" t="s">
        <v>18</v>
      </c>
      <c r="G19" s="26" t="s">
        <v>35</v>
      </c>
      <c r="H19" s="163">
        <v>1.7</v>
      </c>
      <c r="I19" s="164">
        <f t="shared" si="2"/>
        <v>11.450000000000001</v>
      </c>
      <c r="J19" s="101">
        <v>1.3888888888888889E-3</v>
      </c>
      <c r="K19" s="24">
        <f t="shared" si="3"/>
        <v>1.5277777777777776E-2</v>
      </c>
      <c r="L19" s="43">
        <f t="shared" si="0"/>
        <v>2</v>
      </c>
      <c r="M19" s="25">
        <f t="shared" si="1"/>
        <v>61.2</v>
      </c>
      <c r="N19" s="140">
        <f t="shared" ref="N19:O19" si="47">N18+$J19</f>
        <v>0.23402777777777772</v>
      </c>
      <c r="O19" s="101">
        <f t="shared" si="47"/>
        <v>0.28611111111111104</v>
      </c>
      <c r="P19" s="101">
        <f t="shared" ref="P19" si="48">P18+$J19</f>
        <v>0.33124999999999993</v>
      </c>
      <c r="Q19" s="100"/>
      <c r="R19" s="101">
        <f t="shared" si="4"/>
        <v>0.42152777777777772</v>
      </c>
      <c r="S19" s="101">
        <f t="shared" si="4"/>
        <v>0.5083333333333333</v>
      </c>
      <c r="T19" s="100"/>
      <c r="U19" s="101">
        <f t="shared" ref="U19:V19" si="49">U18+$J19</f>
        <v>0.58124999999999993</v>
      </c>
      <c r="V19" s="101">
        <f t="shared" si="49"/>
        <v>0.62638888888888877</v>
      </c>
      <c r="W19" s="100"/>
      <c r="X19" s="101">
        <f t="shared" si="4"/>
        <v>0.67152777777777772</v>
      </c>
      <c r="Y19" s="101">
        <f t="shared" ref="Y19" si="50">Y18+$J19</f>
        <v>0.69583333333333319</v>
      </c>
      <c r="Z19" s="101">
        <f t="shared" si="4"/>
        <v>0.72361111111111109</v>
      </c>
      <c r="AA19" s="101">
        <f t="shared" si="4"/>
        <v>0.77569444444444435</v>
      </c>
      <c r="AB19" s="145">
        <f t="shared" si="4"/>
        <v>0.84166666666666656</v>
      </c>
    </row>
    <row r="20" spans="1:28" ht="21.95" customHeight="1" thickBot="1">
      <c r="A20" s="134">
        <v>17</v>
      </c>
      <c r="B20" s="76" t="s">
        <v>104</v>
      </c>
      <c r="C20" s="77" t="s">
        <v>43</v>
      </c>
      <c r="D20" s="208" t="s">
        <v>110</v>
      </c>
      <c r="E20" s="78" t="s">
        <v>35</v>
      </c>
      <c r="F20" s="78" t="s">
        <v>18</v>
      </c>
      <c r="G20" s="79" t="s">
        <v>35</v>
      </c>
      <c r="H20" s="167">
        <v>0.7</v>
      </c>
      <c r="I20" s="168">
        <f t="shared" si="2"/>
        <v>12.15</v>
      </c>
      <c r="J20" s="103">
        <v>1.3888888888888889E-3</v>
      </c>
      <c r="K20" s="80">
        <f t="shared" si="3"/>
        <v>1.6666666666666663E-2</v>
      </c>
      <c r="L20" s="81">
        <f t="shared" si="0"/>
        <v>2</v>
      </c>
      <c r="M20" s="82">
        <f t="shared" si="1"/>
        <v>25.2</v>
      </c>
      <c r="N20" s="148">
        <f t="shared" ref="N20:O20" si="51">N19+$J20</f>
        <v>0.23541666666666661</v>
      </c>
      <c r="O20" s="149">
        <f t="shared" si="51"/>
        <v>0.28749999999999992</v>
      </c>
      <c r="P20" s="149">
        <f t="shared" ref="P20" si="52">P19+$J20</f>
        <v>0.33263888888888882</v>
      </c>
      <c r="Q20" s="139"/>
      <c r="R20" s="103">
        <f t="shared" ref="R20:S20" si="53">R19+$J20</f>
        <v>0.42291666666666661</v>
      </c>
      <c r="S20" s="103">
        <f t="shared" si="53"/>
        <v>0.50972222222222219</v>
      </c>
      <c r="T20" s="139"/>
      <c r="U20" s="103">
        <f t="shared" ref="U20:V20" si="54">U19+$J20</f>
        <v>0.58263888888888882</v>
      </c>
      <c r="V20" s="103">
        <f t="shared" si="54"/>
        <v>0.62777777777777766</v>
      </c>
      <c r="W20" s="139"/>
      <c r="X20" s="103">
        <f t="shared" ref="X20:AB20" si="55">X19+$J20</f>
        <v>0.67291666666666661</v>
      </c>
      <c r="Y20" s="103">
        <f t="shared" si="55"/>
        <v>0.69722222222222208</v>
      </c>
      <c r="Z20" s="103">
        <f t="shared" si="55"/>
        <v>0.72499999999999998</v>
      </c>
      <c r="AA20" s="103">
        <f t="shared" si="55"/>
        <v>0.77708333333333324</v>
      </c>
      <c r="AB20" s="150">
        <f t="shared" si="55"/>
        <v>0.84305555555555545</v>
      </c>
    </row>
    <row r="21" spans="1:28" ht="21.95" customHeight="1">
      <c r="A21" s="62">
        <v>14</v>
      </c>
      <c r="B21" s="70" t="s">
        <v>64</v>
      </c>
      <c r="C21" s="71" t="s">
        <v>40</v>
      </c>
      <c r="D21" s="209" t="s">
        <v>111</v>
      </c>
      <c r="E21" s="70" t="s">
        <v>35</v>
      </c>
      <c r="F21" s="70" t="s">
        <v>18</v>
      </c>
      <c r="G21" s="72" t="s">
        <v>35</v>
      </c>
      <c r="H21" s="169">
        <v>1.8</v>
      </c>
      <c r="I21" s="170">
        <f>I17</f>
        <v>9.2500000000000018</v>
      </c>
      <c r="J21" s="111">
        <v>1.3888888888888889E-3</v>
      </c>
      <c r="K21" s="73">
        <f>K17</f>
        <v>1.3194444444444443E-2</v>
      </c>
      <c r="L21" s="74">
        <f t="shared" si="0"/>
        <v>2</v>
      </c>
      <c r="M21" s="75">
        <f t="shared" si="1"/>
        <v>64.8</v>
      </c>
      <c r="N21" s="151"/>
      <c r="O21" s="112"/>
      <c r="P21" s="112"/>
      <c r="Q21" s="111">
        <f t="shared" ref="Q21:W21" si="56">Q17</f>
        <v>0.36736111111111108</v>
      </c>
      <c r="R21" s="112"/>
      <c r="S21" s="112"/>
      <c r="T21" s="111">
        <f t="shared" si="56"/>
        <v>0.5444444444444444</v>
      </c>
      <c r="U21" s="112"/>
      <c r="V21" s="112"/>
      <c r="W21" s="111">
        <f t="shared" si="56"/>
        <v>0.63124999999999998</v>
      </c>
      <c r="X21" s="112"/>
      <c r="Y21" s="112"/>
      <c r="Z21" s="112"/>
      <c r="AA21" s="112"/>
      <c r="AB21" s="152"/>
    </row>
    <row r="22" spans="1:28" ht="21.95" customHeight="1">
      <c r="A22" s="61">
        <v>15</v>
      </c>
      <c r="B22" s="20" t="s">
        <v>48</v>
      </c>
      <c r="C22" s="21" t="s">
        <v>47</v>
      </c>
      <c r="D22" s="206" t="s">
        <v>111</v>
      </c>
      <c r="E22" s="20" t="s">
        <v>35</v>
      </c>
      <c r="F22" s="20" t="s">
        <v>18</v>
      </c>
      <c r="G22" s="26" t="s">
        <v>35</v>
      </c>
      <c r="H22" s="163">
        <v>1.4</v>
      </c>
      <c r="I22" s="164">
        <f>H22+I21</f>
        <v>10.650000000000002</v>
      </c>
      <c r="J22" s="101">
        <v>2.0833333333333333E-3</v>
      </c>
      <c r="K22" s="24">
        <f>J22+K21</f>
        <v>1.5277777777777776E-2</v>
      </c>
      <c r="L22" s="43">
        <f t="shared" si="0"/>
        <v>3</v>
      </c>
      <c r="M22" s="25">
        <f t="shared" si="1"/>
        <v>31.5</v>
      </c>
      <c r="N22" s="104"/>
      <c r="O22" s="100"/>
      <c r="P22" s="100"/>
      <c r="Q22" s="101">
        <f t="shared" ref="Q22" si="57">Q21+$J22</f>
        <v>0.36944444444444441</v>
      </c>
      <c r="R22" s="100"/>
      <c r="S22" s="100"/>
      <c r="T22" s="101">
        <f>T17+$J22</f>
        <v>0.54652777777777772</v>
      </c>
      <c r="U22" s="100"/>
      <c r="V22" s="100"/>
      <c r="W22" s="101">
        <f t="shared" ref="W22" si="58">W21+$J22</f>
        <v>0.6333333333333333</v>
      </c>
      <c r="X22" s="100"/>
      <c r="Y22" s="100"/>
      <c r="Z22" s="100"/>
      <c r="AA22" s="100"/>
      <c r="AB22" s="105"/>
    </row>
    <row r="23" spans="1:28" ht="21.95" customHeight="1">
      <c r="A23" s="61">
        <v>16</v>
      </c>
      <c r="B23" s="20" t="s">
        <v>63</v>
      </c>
      <c r="C23" s="21" t="s">
        <v>41</v>
      </c>
      <c r="D23" s="206" t="s">
        <v>109</v>
      </c>
      <c r="E23" s="20" t="s">
        <v>35</v>
      </c>
      <c r="F23" s="20" t="s">
        <v>18</v>
      </c>
      <c r="G23" s="26" t="s">
        <v>35</v>
      </c>
      <c r="H23" s="163">
        <v>1.7</v>
      </c>
      <c r="I23" s="164">
        <f t="shared" si="2"/>
        <v>12.350000000000001</v>
      </c>
      <c r="J23" s="101">
        <v>2.7777777777777779E-3</v>
      </c>
      <c r="K23" s="24">
        <f t="shared" ref="K23:K25" si="59">J23+K22</f>
        <v>1.8055555555555554E-2</v>
      </c>
      <c r="L23" s="43">
        <f t="shared" si="0"/>
        <v>4</v>
      </c>
      <c r="M23" s="25">
        <f t="shared" si="1"/>
        <v>27.818181818181817</v>
      </c>
      <c r="N23" s="104"/>
      <c r="O23" s="100"/>
      <c r="P23" s="100"/>
      <c r="Q23" s="101">
        <f t="shared" ref="Q23" si="60">Q22+$J23</f>
        <v>0.37222222222222218</v>
      </c>
      <c r="R23" s="100"/>
      <c r="S23" s="100"/>
      <c r="T23" s="101">
        <f t="shared" ref="Q23:W25" si="61">T22+$J23</f>
        <v>0.54930555555555549</v>
      </c>
      <c r="U23" s="100"/>
      <c r="V23" s="100"/>
      <c r="W23" s="101">
        <f t="shared" ref="W23" si="62">W22+$J23</f>
        <v>0.63611111111111107</v>
      </c>
      <c r="X23" s="100"/>
      <c r="Y23" s="100"/>
      <c r="Z23" s="100"/>
      <c r="AA23" s="100"/>
      <c r="AB23" s="105"/>
    </row>
    <row r="24" spans="1:28" ht="21.95" customHeight="1">
      <c r="A24" s="61">
        <v>17</v>
      </c>
      <c r="B24" s="20" t="s">
        <v>83</v>
      </c>
      <c r="C24" s="21" t="s">
        <v>42</v>
      </c>
      <c r="D24" s="206" t="s">
        <v>108</v>
      </c>
      <c r="E24" s="20" t="s">
        <v>35</v>
      </c>
      <c r="F24" s="20" t="s">
        <v>18</v>
      </c>
      <c r="G24" s="26" t="s">
        <v>35</v>
      </c>
      <c r="H24" s="163">
        <v>1.7</v>
      </c>
      <c r="I24" s="164">
        <f t="shared" si="2"/>
        <v>14.05</v>
      </c>
      <c r="J24" s="101">
        <v>1.3888888888888889E-3</v>
      </c>
      <c r="K24" s="24">
        <f t="shared" si="59"/>
        <v>1.9444444444444441E-2</v>
      </c>
      <c r="L24" s="43">
        <f t="shared" si="0"/>
        <v>2</v>
      </c>
      <c r="M24" s="25">
        <f t="shared" si="1"/>
        <v>61.2</v>
      </c>
      <c r="N24" s="104"/>
      <c r="O24" s="100"/>
      <c r="P24" s="100"/>
      <c r="Q24" s="101">
        <f t="shared" si="61"/>
        <v>0.37361111111111106</v>
      </c>
      <c r="R24" s="100"/>
      <c r="S24" s="100"/>
      <c r="T24" s="101">
        <f t="shared" si="61"/>
        <v>0.55069444444444438</v>
      </c>
      <c r="U24" s="100"/>
      <c r="V24" s="100"/>
      <c r="W24" s="101">
        <f t="shared" si="61"/>
        <v>0.63749999999999996</v>
      </c>
      <c r="X24" s="100"/>
      <c r="Y24" s="100"/>
      <c r="Z24" s="100"/>
      <c r="AA24" s="100"/>
      <c r="AB24" s="105"/>
    </row>
    <row r="25" spans="1:28" ht="21.95" customHeight="1" thickBot="1">
      <c r="A25" s="224">
        <v>18</v>
      </c>
      <c r="B25" s="135" t="s">
        <v>103</v>
      </c>
      <c r="C25" s="21" t="s">
        <v>43</v>
      </c>
      <c r="D25" s="208" t="s">
        <v>110</v>
      </c>
      <c r="E25" s="78" t="s">
        <v>35</v>
      </c>
      <c r="F25" s="78" t="s">
        <v>18</v>
      </c>
      <c r="G25" s="79" t="s">
        <v>35</v>
      </c>
      <c r="H25" s="167">
        <v>0.7</v>
      </c>
      <c r="I25" s="168">
        <f t="shared" si="2"/>
        <v>14.75</v>
      </c>
      <c r="J25" s="103">
        <v>1.3888888888888889E-3</v>
      </c>
      <c r="K25" s="80">
        <f t="shared" si="59"/>
        <v>2.0833333333333329E-2</v>
      </c>
      <c r="L25" s="81">
        <f t="shared" si="0"/>
        <v>2</v>
      </c>
      <c r="M25" s="82">
        <f t="shared" si="1"/>
        <v>25.2</v>
      </c>
      <c r="N25" s="153"/>
      <c r="O25" s="121"/>
      <c r="P25" s="121"/>
      <c r="Q25" s="103">
        <f t="shared" si="61"/>
        <v>0.37499999999999994</v>
      </c>
      <c r="R25" s="121"/>
      <c r="S25" s="121"/>
      <c r="T25" s="103">
        <f t="shared" si="61"/>
        <v>0.55208333333333326</v>
      </c>
      <c r="U25" s="121"/>
      <c r="V25" s="121"/>
      <c r="W25" s="103">
        <f t="shared" si="61"/>
        <v>0.63888888888888884</v>
      </c>
      <c r="X25" s="121"/>
      <c r="Y25" s="121"/>
      <c r="Z25" s="121"/>
      <c r="AA25" s="121"/>
      <c r="AB25" s="154"/>
    </row>
    <row r="26" spans="1:28" ht="21.95" customHeight="1">
      <c r="A26" s="136">
        <v>17</v>
      </c>
      <c r="B26" s="137" t="s">
        <v>62</v>
      </c>
      <c r="C26" s="84" t="s">
        <v>43</v>
      </c>
      <c r="D26" s="210" t="s">
        <v>110</v>
      </c>
      <c r="E26" s="83" t="s">
        <v>35</v>
      </c>
      <c r="F26" s="83" t="s">
        <v>18</v>
      </c>
      <c r="G26" s="85" t="s">
        <v>35</v>
      </c>
      <c r="H26" s="171">
        <v>0.7</v>
      </c>
      <c r="I26" s="172">
        <f>I20</f>
        <v>12.15</v>
      </c>
      <c r="J26" s="106">
        <v>1.3888888888888889E-3</v>
      </c>
      <c r="K26" s="86">
        <f>K20</f>
        <v>1.6666666666666663E-2</v>
      </c>
      <c r="L26" s="87">
        <f t="shared" si="0"/>
        <v>2</v>
      </c>
      <c r="M26" s="88">
        <f t="shared" si="1"/>
        <v>25.2</v>
      </c>
      <c r="N26" s="113"/>
      <c r="O26" s="107"/>
      <c r="P26" s="107"/>
      <c r="Q26" s="106">
        <f t="shared" ref="Q26" si="63">Q25</f>
        <v>0.37499999999999994</v>
      </c>
      <c r="R26" s="107"/>
      <c r="S26" s="107"/>
      <c r="T26" s="107"/>
      <c r="U26" s="107"/>
      <c r="V26" s="107"/>
      <c r="W26" s="107"/>
      <c r="X26" s="107"/>
      <c r="Y26" s="107"/>
      <c r="Z26" s="107"/>
      <c r="AA26" s="106">
        <f>AA20</f>
        <v>0.77708333333333324</v>
      </c>
      <c r="AB26" s="114"/>
    </row>
    <row r="27" spans="1:28" ht="21.95" customHeight="1">
      <c r="A27" s="53">
        <v>18</v>
      </c>
      <c r="B27" s="20" t="s">
        <v>116</v>
      </c>
      <c r="C27" s="21" t="s">
        <v>90</v>
      </c>
      <c r="D27" s="206" t="s">
        <v>109</v>
      </c>
      <c r="E27" s="20" t="s">
        <v>35</v>
      </c>
      <c r="F27" s="20" t="s">
        <v>18</v>
      </c>
      <c r="G27" s="26" t="s">
        <v>35</v>
      </c>
      <c r="H27" s="163">
        <v>0.75</v>
      </c>
      <c r="I27" s="164">
        <f>I26+H27</f>
        <v>12.9</v>
      </c>
      <c r="J27" s="101">
        <v>1.3888888888888889E-3</v>
      </c>
      <c r="K27" s="59">
        <f>K26+J27</f>
        <v>1.805555555555555E-2</v>
      </c>
      <c r="L27" s="43">
        <f t="shared" si="0"/>
        <v>2</v>
      </c>
      <c r="M27" s="25">
        <f t="shared" si="1"/>
        <v>27</v>
      </c>
      <c r="N27" s="104"/>
      <c r="O27" s="100"/>
      <c r="P27" s="100"/>
      <c r="Q27" s="101">
        <f t="shared" ref="Q27:Q28" si="64">Q26+$J27</f>
        <v>0.37638888888888883</v>
      </c>
      <c r="R27" s="100"/>
      <c r="S27" s="100"/>
      <c r="T27" s="100"/>
      <c r="U27" s="100"/>
      <c r="V27" s="100"/>
      <c r="W27" s="100"/>
      <c r="X27" s="100"/>
      <c r="Y27" s="100"/>
      <c r="Z27" s="100"/>
      <c r="AA27" s="101">
        <f t="shared" ref="AA27:AA28" si="65">AA26+$J27</f>
        <v>0.77847222222222212</v>
      </c>
      <c r="AB27" s="105"/>
    </row>
    <row r="28" spans="1:28" ht="21.95" customHeight="1" thickBot="1">
      <c r="A28" s="54">
        <v>19</v>
      </c>
      <c r="B28" s="138" t="s">
        <v>102</v>
      </c>
      <c r="C28" s="48" t="s">
        <v>69</v>
      </c>
      <c r="D28" s="211"/>
      <c r="E28" s="47" t="s">
        <v>117</v>
      </c>
      <c r="F28" s="47" t="s">
        <v>118</v>
      </c>
      <c r="G28" s="49" t="s">
        <v>35</v>
      </c>
      <c r="H28" s="173">
        <v>1.4</v>
      </c>
      <c r="I28" s="174">
        <f>I27+H28</f>
        <v>14.3</v>
      </c>
      <c r="J28" s="116">
        <v>2.0833333333333333E-3</v>
      </c>
      <c r="K28" s="60">
        <f>K27+J28</f>
        <v>2.0138888888888883E-2</v>
      </c>
      <c r="L28" s="50">
        <f t="shared" si="0"/>
        <v>3</v>
      </c>
      <c r="M28" s="51">
        <f t="shared" si="1"/>
        <v>31.5</v>
      </c>
      <c r="N28" s="155"/>
      <c r="O28" s="115"/>
      <c r="P28" s="115"/>
      <c r="Q28" s="141">
        <f t="shared" si="64"/>
        <v>0.37847222222222215</v>
      </c>
      <c r="R28" s="115"/>
      <c r="S28" s="115"/>
      <c r="T28" s="115"/>
      <c r="U28" s="115"/>
      <c r="V28" s="115"/>
      <c r="W28" s="115"/>
      <c r="X28" s="115"/>
      <c r="Y28" s="115"/>
      <c r="Z28" s="115"/>
      <c r="AA28" s="141">
        <f t="shared" si="65"/>
        <v>0.78055555555555545</v>
      </c>
      <c r="AB28" s="156"/>
    </row>
    <row r="29" spans="1:28" ht="21.95" customHeight="1">
      <c r="A29" s="136">
        <v>17</v>
      </c>
      <c r="B29" s="137" t="s">
        <v>62</v>
      </c>
      <c r="C29" s="84" t="s">
        <v>43</v>
      </c>
      <c r="D29" s="210" t="s">
        <v>110</v>
      </c>
      <c r="E29" s="83" t="s">
        <v>35</v>
      </c>
      <c r="F29" s="83" t="s">
        <v>18</v>
      </c>
      <c r="G29" s="85" t="s">
        <v>35</v>
      </c>
      <c r="H29" s="171">
        <v>0.7</v>
      </c>
      <c r="I29" s="172">
        <f>I20</f>
        <v>12.15</v>
      </c>
      <c r="J29" s="106">
        <v>1.3888888888888889E-3</v>
      </c>
      <c r="K29" s="86">
        <f>K20</f>
        <v>1.6666666666666663E-2</v>
      </c>
      <c r="L29" s="87">
        <f t="shared" si="0"/>
        <v>2</v>
      </c>
      <c r="M29" s="88">
        <f t="shared" si="1"/>
        <v>25.2</v>
      </c>
      <c r="N29" s="157">
        <f>N20</f>
        <v>0.23541666666666661</v>
      </c>
      <c r="O29" s="107"/>
      <c r="P29" s="107"/>
      <c r="Q29" s="107"/>
      <c r="R29" s="106">
        <f t="shared" ref="R29:S29" si="66">R20</f>
        <v>0.42291666666666661</v>
      </c>
      <c r="S29" s="106">
        <f t="shared" si="66"/>
        <v>0.50972222222222219</v>
      </c>
      <c r="T29" s="107"/>
      <c r="U29" s="106">
        <f t="shared" ref="U29:V29" si="67">U20</f>
        <v>0.58263888888888882</v>
      </c>
      <c r="V29" s="106">
        <f t="shared" si="67"/>
        <v>0.62777777777777766</v>
      </c>
      <c r="W29" s="107"/>
      <c r="X29" s="106">
        <f t="shared" ref="X29:Z29" si="68">X20</f>
        <v>0.67291666666666661</v>
      </c>
      <c r="Y29" s="106">
        <f t="shared" si="68"/>
        <v>0.69722222222222208</v>
      </c>
      <c r="Z29" s="106">
        <f t="shared" si="68"/>
        <v>0.72499999999999998</v>
      </c>
      <c r="AA29" s="107"/>
      <c r="AB29" s="158">
        <f t="shared" ref="AB29" si="69">AB20</f>
        <v>0.84305555555555545</v>
      </c>
    </row>
    <row r="30" spans="1:28" ht="21.95" customHeight="1">
      <c r="A30" s="55">
        <v>18</v>
      </c>
      <c r="B30" s="20" t="s">
        <v>53</v>
      </c>
      <c r="C30" s="21" t="s">
        <v>49</v>
      </c>
      <c r="D30" s="206" t="s">
        <v>109</v>
      </c>
      <c r="E30" s="20" t="s">
        <v>35</v>
      </c>
      <c r="F30" s="20" t="s">
        <v>18</v>
      </c>
      <c r="G30" s="26" t="s">
        <v>35</v>
      </c>
      <c r="H30" s="163">
        <v>1.4</v>
      </c>
      <c r="I30" s="164">
        <f>I29+H30</f>
        <v>13.55</v>
      </c>
      <c r="J30" s="101">
        <v>1.3888888888888889E-3</v>
      </c>
      <c r="K30" s="24">
        <f>K29+J30</f>
        <v>1.805555555555555E-2</v>
      </c>
      <c r="L30" s="43">
        <f t="shared" si="0"/>
        <v>2</v>
      </c>
      <c r="M30" s="25">
        <f t="shared" si="1"/>
        <v>50.4</v>
      </c>
      <c r="N30" s="140">
        <f t="shared" ref="N30:N34" si="70">N29+$J30</f>
        <v>0.23680555555555549</v>
      </c>
      <c r="O30" s="100"/>
      <c r="P30" s="100"/>
      <c r="Q30" s="100"/>
      <c r="R30" s="101">
        <f t="shared" ref="R30:S30" si="71">R29+$J30</f>
        <v>0.42430555555555549</v>
      </c>
      <c r="S30" s="101">
        <f t="shared" si="71"/>
        <v>0.51111111111111107</v>
      </c>
      <c r="T30" s="100"/>
      <c r="U30" s="101">
        <f t="shared" ref="U30:V30" si="72">U29+$J30</f>
        <v>0.5840277777777777</v>
      </c>
      <c r="V30" s="101">
        <f t="shared" si="72"/>
        <v>0.62916666666666654</v>
      </c>
      <c r="W30" s="100"/>
      <c r="X30" s="101">
        <f t="shared" ref="X30:Z30" si="73">X29+$J30</f>
        <v>0.67430555555555549</v>
      </c>
      <c r="Y30" s="101">
        <f t="shared" si="73"/>
        <v>0.69861111111111096</v>
      </c>
      <c r="Z30" s="101">
        <f t="shared" si="73"/>
        <v>0.72638888888888886</v>
      </c>
      <c r="AA30" s="100"/>
      <c r="AB30" s="145">
        <f t="shared" ref="AB30:AB34" si="74">AB29+$J30</f>
        <v>0.84444444444444433</v>
      </c>
    </row>
    <row r="31" spans="1:28" ht="21.95" customHeight="1">
      <c r="A31" s="55">
        <v>19</v>
      </c>
      <c r="B31" s="20" t="s">
        <v>113</v>
      </c>
      <c r="C31" s="21" t="s">
        <v>50</v>
      </c>
      <c r="D31" s="206" t="s">
        <v>111</v>
      </c>
      <c r="E31" s="20" t="s">
        <v>35</v>
      </c>
      <c r="F31" s="20" t="s">
        <v>18</v>
      </c>
      <c r="G31" s="26" t="s">
        <v>35</v>
      </c>
      <c r="H31" s="163">
        <v>0.75</v>
      </c>
      <c r="I31" s="164">
        <f t="shared" ref="I31:I40" si="75">I30+H31</f>
        <v>14.3</v>
      </c>
      <c r="J31" s="101">
        <v>1.3888888888888889E-3</v>
      </c>
      <c r="K31" s="24">
        <f t="shared" ref="K31:K40" si="76">K30+J31</f>
        <v>1.9444444444444438E-2</v>
      </c>
      <c r="L31" s="43">
        <f t="shared" si="0"/>
        <v>2</v>
      </c>
      <c r="M31" s="25">
        <f t="shared" si="1"/>
        <v>27</v>
      </c>
      <c r="N31" s="140">
        <f t="shared" si="70"/>
        <v>0.23819444444444438</v>
      </c>
      <c r="O31" s="100"/>
      <c r="P31" s="100"/>
      <c r="Q31" s="100"/>
      <c r="R31" s="101">
        <f t="shared" ref="R31:S31" si="77">R30+$J31</f>
        <v>0.42569444444444438</v>
      </c>
      <c r="S31" s="101">
        <f t="shared" si="77"/>
        <v>0.51249999999999996</v>
      </c>
      <c r="T31" s="100"/>
      <c r="U31" s="101">
        <f t="shared" ref="U31:V31" si="78">U30+$J31</f>
        <v>0.58541666666666659</v>
      </c>
      <c r="V31" s="101">
        <f t="shared" si="78"/>
        <v>0.63055555555555542</v>
      </c>
      <c r="W31" s="100"/>
      <c r="X31" s="101">
        <f t="shared" ref="X31:Z31" si="79">X30+$J31</f>
        <v>0.67569444444444438</v>
      </c>
      <c r="Y31" s="101">
        <f t="shared" si="79"/>
        <v>0.69999999999999984</v>
      </c>
      <c r="Z31" s="101">
        <f t="shared" si="79"/>
        <v>0.72777777777777775</v>
      </c>
      <c r="AA31" s="100"/>
      <c r="AB31" s="145">
        <f t="shared" si="74"/>
        <v>0.84583333333333321</v>
      </c>
    </row>
    <row r="32" spans="1:28" ht="21.95" customHeight="1">
      <c r="A32" s="55">
        <v>20</v>
      </c>
      <c r="B32" s="20" t="s">
        <v>66</v>
      </c>
      <c r="C32" s="21" t="s">
        <v>65</v>
      </c>
      <c r="D32" s="206" t="s">
        <v>109</v>
      </c>
      <c r="E32" s="20" t="s">
        <v>35</v>
      </c>
      <c r="F32" s="20" t="s">
        <v>18</v>
      </c>
      <c r="G32" s="26" t="s">
        <v>35</v>
      </c>
      <c r="H32" s="163">
        <v>1.3</v>
      </c>
      <c r="I32" s="164">
        <f t="shared" si="75"/>
        <v>15.600000000000001</v>
      </c>
      <c r="J32" s="101">
        <v>1.3888888888888889E-3</v>
      </c>
      <c r="K32" s="24">
        <f t="shared" si="76"/>
        <v>2.0833333333333325E-2</v>
      </c>
      <c r="L32" s="43">
        <f t="shared" si="0"/>
        <v>2</v>
      </c>
      <c r="M32" s="25">
        <f t="shared" si="1"/>
        <v>46.8</v>
      </c>
      <c r="N32" s="140">
        <f t="shared" si="70"/>
        <v>0.23958333333333326</v>
      </c>
      <c r="O32" s="100"/>
      <c r="P32" s="100"/>
      <c r="Q32" s="100"/>
      <c r="R32" s="101">
        <f t="shared" ref="R32:S32" si="80">R31+$J32</f>
        <v>0.42708333333333326</v>
      </c>
      <c r="S32" s="101">
        <f t="shared" si="80"/>
        <v>0.51388888888888884</v>
      </c>
      <c r="T32" s="100"/>
      <c r="U32" s="101">
        <f t="shared" ref="U32:V32" si="81">U31+$J32</f>
        <v>0.58680555555555547</v>
      </c>
      <c r="V32" s="101">
        <f t="shared" si="81"/>
        <v>0.63194444444444431</v>
      </c>
      <c r="W32" s="100"/>
      <c r="X32" s="101">
        <f t="shared" ref="X32:Z32" si="82">X31+$J32</f>
        <v>0.67708333333333326</v>
      </c>
      <c r="Y32" s="101">
        <f t="shared" si="82"/>
        <v>0.70138888888888873</v>
      </c>
      <c r="Z32" s="101">
        <f t="shared" si="82"/>
        <v>0.72916666666666663</v>
      </c>
      <c r="AA32" s="100"/>
      <c r="AB32" s="145">
        <f t="shared" si="74"/>
        <v>0.8472222222222221</v>
      </c>
    </row>
    <row r="33" spans="1:28" ht="21.95" customHeight="1">
      <c r="A33" s="55">
        <v>21</v>
      </c>
      <c r="B33" s="20" t="s">
        <v>68</v>
      </c>
      <c r="C33" s="21" t="s">
        <v>67</v>
      </c>
      <c r="D33" s="206" t="s">
        <v>109</v>
      </c>
      <c r="E33" s="20" t="s">
        <v>35</v>
      </c>
      <c r="F33" s="20" t="s">
        <v>18</v>
      </c>
      <c r="G33" s="26" t="s">
        <v>35</v>
      </c>
      <c r="H33" s="163">
        <v>0.65</v>
      </c>
      <c r="I33" s="164">
        <f t="shared" si="75"/>
        <v>16.25</v>
      </c>
      <c r="J33" s="101">
        <v>1.3888888888888889E-3</v>
      </c>
      <c r="K33" s="24">
        <f t="shared" si="76"/>
        <v>2.2222222222222213E-2</v>
      </c>
      <c r="L33" s="43">
        <f t="shared" si="0"/>
        <v>2</v>
      </c>
      <c r="M33" s="25">
        <f t="shared" si="1"/>
        <v>23.4</v>
      </c>
      <c r="N33" s="140">
        <f t="shared" si="70"/>
        <v>0.24097222222222214</v>
      </c>
      <c r="O33" s="100"/>
      <c r="P33" s="100"/>
      <c r="Q33" s="100"/>
      <c r="R33" s="101">
        <f t="shared" ref="R33:S33" si="83">R32+$J33</f>
        <v>0.42847222222222214</v>
      </c>
      <c r="S33" s="101">
        <f t="shared" si="83"/>
        <v>0.51527777777777772</v>
      </c>
      <c r="T33" s="100"/>
      <c r="U33" s="101">
        <f t="shared" ref="U33:V33" si="84">U32+$J33</f>
        <v>0.58819444444444435</v>
      </c>
      <c r="V33" s="101">
        <f t="shared" si="84"/>
        <v>0.63333333333333319</v>
      </c>
      <c r="W33" s="100"/>
      <c r="X33" s="101">
        <f t="shared" ref="X33:Z33" si="85">X32+$J33</f>
        <v>0.67847222222222214</v>
      </c>
      <c r="Y33" s="101">
        <f t="shared" si="85"/>
        <v>0.70277777777777761</v>
      </c>
      <c r="Z33" s="101">
        <f t="shared" si="85"/>
        <v>0.73055555555555551</v>
      </c>
      <c r="AA33" s="100"/>
      <c r="AB33" s="145">
        <f t="shared" si="74"/>
        <v>0.84861111111111098</v>
      </c>
    </row>
    <row r="34" spans="1:28" ht="21.95" customHeight="1">
      <c r="A34" s="55">
        <v>22</v>
      </c>
      <c r="B34" s="20" t="s">
        <v>70</v>
      </c>
      <c r="C34" s="21" t="s">
        <v>69</v>
      </c>
      <c r="D34" s="206"/>
      <c r="E34" s="20" t="s">
        <v>117</v>
      </c>
      <c r="F34" s="20" t="s">
        <v>118</v>
      </c>
      <c r="G34" s="26" t="s">
        <v>35</v>
      </c>
      <c r="H34" s="163">
        <v>1.6</v>
      </c>
      <c r="I34" s="164">
        <f t="shared" si="75"/>
        <v>17.850000000000001</v>
      </c>
      <c r="J34" s="101">
        <v>1.3888888888888889E-3</v>
      </c>
      <c r="K34" s="24">
        <f t="shared" si="76"/>
        <v>2.36111111111111E-2</v>
      </c>
      <c r="L34" s="43">
        <f t="shared" si="0"/>
        <v>2</v>
      </c>
      <c r="M34" s="25">
        <f t="shared" si="1"/>
        <v>57.6</v>
      </c>
      <c r="N34" s="159">
        <f t="shared" si="70"/>
        <v>0.24236111111111103</v>
      </c>
      <c r="O34" s="100"/>
      <c r="P34" s="100"/>
      <c r="Q34" s="100"/>
      <c r="R34" s="142">
        <f t="shared" ref="R34:S34" si="86">R33+$J34</f>
        <v>0.42986111111111103</v>
      </c>
      <c r="S34" s="142">
        <f t="shared" si="86"/>
        <v>0.51666666666666661</v>
      </c>
      <c r="T34" s="100"/>
      <c r="U34" s="142">
        <f t="shared" ref="U34:V34" si="87">U33+$J34</f>
        <v>0.58958333333333324</v>
      </c>
      <c r="V34" s="101">
        <f t="shared" si="87"/>
        <v>0.63472222222222208</v>
      </c>
      <c r="W34" s="100"/>
      <c r="X34" s="142">
        <f t="shared" ref="X34:Z34" si="88">X33+$J34</f>
        <v>0.67986111111111103</v>
      </c>
      <c r="Y34" s="101">
        <f t="shared" si="88"/>
        <v>0.7041666666666665</v>
      </c>
      <c r="Z34" s="142">
        <f t="shared" si="88"/>
        <v>0.7319444444444444</v>
      </c>
      <c r="AA34" s="100"/>
      <c r="AB34" s="160">
        <f t="shared" si="74"/>
        <v>0.84999999999999987</v>
      </c>
    </row>
    <row r="35" spans="1:28" ht="21.95" customHeight="1">
      <c r="A35" s="55">
        <v>23</v>
      </c>
      <c r="B35" s="20" t="s">
        <v>71</v>
      </c>
      <c r="C35" s="21" t="s">
        <v>72</v>
      </c>
      <c r="D35" s="206"/>
      <c r="E35" s="20" t="s">
        <v>117</v>
      </c>
      <c r="F35" s="20" t="s">
        <v>118</v>
      </c>
      <c r="G35" s="26" t="s">
        <v>35</v>
      </c>
      <c r="H35" s="163">
        <v>0.6</v>
      </c>
      <c r="I35" s="164">
        <f t="shared" si="75"/>
        <v>18.450000000000003</v>
      </c>
      <c r="J35" s="101">
        <v>1.3888888888888889E-3</v>
      </c>
      <c r="K35" s="24">
        <f t="shared" si="76"/>
        <v>2.4999999999999988E-2</v>
      </c>
      <c r="L35" s="43">
        <f t="shared" si="0"/>
        <v>2</v>
      </c>
      <c r="M35" s="25">
        <f t="shared" si="1"/>
        <v>21.6</v>
      </c>
      <c r="N35" s="104"/>
      <c r="O35" s="100"/>
      <c r="P35" s="100"/>
      <c r="Q35" s="100"/>
      <c r="R35" s="100"/>
      <c r="S35" s="100"/>
      <c r="T35" s="100"/>
      <c r="U35" s="100"/>
      <c r="V35" s="101">
        <f t="shared" ref="V35" si="89">V34+$J35</f>
        <v>0.63611111111111096</v>
      </c>
      <c r="W35" s="100"/>
      <c r="X35" s="100"/>
      <c r="Y35" s="101">
        <f t="shared" ref="Y35" si="90">Y34+$J35</f>
        <v>0.70555555555555538</v>
      </c>
      <c r="Z35" s="100"/>
      <c r="AA35" s="100"/>
      <c r="AB35" s="105"/>
    </row>
    <row r="36" spans="1:28" ht="21.95" customHeight="1">
      <c r="A36" s="55">
        <v>24</v>
      </c>
      <c r="B36" s="20" t="s">
        <v>74</v>
      </c>
      <c r="C36" s="21" t="s">
        <v>73</v>
      </c>
      <c r="D36" s="206"/>
      <c r="E36" s="20" t="s">
        <v>117</v>
      </c>
      <c r="F36" s="20" t="s">
        <v>118</v>
      </c>
      <c r="G36" s="26" t="s">
        <v>35</v>
      </c>
      <c r="H36" s="163">
        <v>2.1</v>
      </c>
      <c r="I36" s="164">
        <f t="shared" si="75"/>
        <v>20.550000000000004</v>
      </c>
      <c r="J36" s="101">
        <v>2.0833333333333333E-3</v>
      </c>
      <c r="K36" s="24">
        <f t="shared" si="76"/>
        <v>2.708333333333332E-2</v>
      </c>
      <c r="L36" s="43">
        <f t="shared" si="0"/>
        <v>3</v>
      </c>
      <c r="M36" s="25">
        <f t="shared" si="1"/>
        <v>47.25</v>
      </c>
      <c r="N36" s="104"/>
      <c r="O36" s="100"/>
      <c r="P36" s="100"/>
      <c r="Q36" s="100"/>
      <c r="R36" s="100"/>
      <c r="S36" s="100"/>
      <c r="T36" s="100"/>
      <c r="U36" s="100"/>
      <c r="V36" s="101">
        <f t="shared" ref="V36" si="91">V35+$J36</f>
        <v>0.63819444444444429</v>
      </c>
      <c r="W36" s="100"/>
      <c r="X36" s="100"/>
      <c r="Y36" s="101">
        <f t="shared" ref="Y36" si="92">Y35+$J36</f>
        <v>0.70763888888888871</v>
      </c>
      <c r="Z36" s="100"/>
      <c r="AA36" s="100"/>
      <c r="AB36" s="105"/>
    </row>
    <row r="37" spans="1:28" ht="21.95" customHeight="1">
      <c r="A37" s="55">
        <v>25</v>
      </c>
      <c r="B37" s="20" t="s">
        <v>76</v>
      </c>
      <c r="C37" s="21" t="s">
        <v>75</v>
      </c>
      <c r="D37" s="206"/>
      <c r="E37" s="20" t="s">
        <v>117</v>
      </c>
      <c r="F37" s="20" t="s">
        <v>118</v>
      </c>
      <c r="G37" s="26" t="s">
        <v>35</v>
      </c>
      <c r="H37" s="163">
        <v>0.35</v>
      </c>
      <c r="I37" s="164">
        <f t="shared" si="75"/>
        <v>20.900000000000006</v>
      </c>
      <c r="J37" s="101">
        <v>6.9444444444444447E-4</v>
      </c>
      <c r="K37" s="24">
        <f t="shared" si="76"/>
        <v>2.7777777777777766E-2</v>
      </c>
      <c r="L37" s="43">
        <f t="shared" si="0"/>
        <v>1</v>
      </c>
      <c r="M37" s="25">
        <f t="shared" si="1"/>
        <v>31.5</v>
      </c>
      <c r="N37" s="104"/>
      <c r="O37" s="100"/>
      <c r="P37" s="100"/>
      <c r="Q37" s="100"/>
      <c r="R37" s="100"/>
      <c r="S37" s="100"/>
      <c r="T37" s="100"/>
      <c r="U37" s="100"/>
      <c r="V37" s="101">
        <f t="shared" ref="V37" si="93">V36+$J37</f>
        <v>0.63888888888888873</v>
      </c>
      <c r="W37" s="100"/>
      <c r="X37" s="100"/>
      <c r="Y37" s="101">
        <f t="shared" ref="Y37" si="94">Y36+$J37</f>
        <v>0.70833333333333315</v>
      </c>
      <c r="Z37" s="100"/>
      <c r="AA37" s="100"/>
      <c r="AB37" s="105"/>
    </row>
    <row r="38" spans="1:28" ht="21.95" customHeight="1">
      <c r="A38" s="55">
        <v>26</v>
      </c>
      <c r="B38" s="20" t="s">
        <v>78</v>
      </c>
      <c r="C38" s="21" t="s">
        <v>77</v>
      </c>
      <c r="D38" s="206" t="s">
        <v>110</v>
      </c>
      <c r="E38" s="20" t="s">
        <v>35</v>
      </c>
      <c r="F38" s="20" t="s">
        <v>18</v>
      </c>
      <c r="G38" s="26" t="s">
        <v>35</v>
      </c>
      <c r="H38" s="163">
        <v>0.45</v>
      </c>
      <c r="I38" s="164">
        <f t="shared" si="75"/>
        <v>21.350000000000005</v>
      </c>
      <c r="J38" s="101">
        <v>6.9444444444444447E-4</v>
      </c>
      <c r="K38" s="24">
        <f t="shared" si="76"/>
        <v>2.8472222222222211E-2</v>
      </c>
      <c r="L38" s="43">
        <f t="shared" si="0"/>
        <v>1</v>
      </c>
      <c r="M38" s="25">
        <f t="shared" si="1"/>
        <v>40.5</v>
      </c>
      <c r="N38" s="104"/>
      <c r="O38" s="100"/>
      <c r="P38" s="100"/>
      <c r="Q38" s="100"/>
      <c r="R38" s="100"/>
      <c r="S38" s="100"/>
      <c r="T38" s="100"/>
      <c r="U38" s="100"/>
      <c r="V38" s="101">
        <f t="shared" ref="V38" si="95">V37+$J38</f>
        <v>0.63958333333333317</v>
      </c>
      <c r="W38" s="100"/>
      <c r="X38" s="100"/>
      <c r="Y38" s="101">
        <f t="shared" ref="Y38" si="96">Y37+$J38</f>
        <v>0.70902777777777759</v>
      </c>
      <c r="Z38" s="100"/>
      <c r="AA38" s="100"/>
      <c r="AB38" s="105"/>
    </row>
    <row r="39" spans="1:28" ht="21.95" customHeight="1">
      <c r="A39" s="55">
        <v>27</v>
      </c>
      <c r="B39" s="20" t="s">
        <v>79</v>
      </c>
      <c r="C39" s="21" t="s">
        <v>80</v>
      </c>
      <c r="D39" s="206" t="s">
        <v>109</v>
      </c>
      <c r="E39" s="20" t="s">
        <v>35</v>
      </c>
      <c r="F39" s="20" t="s">
        <v>18</v>
      </c>
      <c r="G39" s="26" t="s">
        <v>35</v>
      </c>
      <c r="H39" s="163">
        <v>1.7</v>
      </c>
      <c r="I39" s="164">
        <f t="shared" si="75"/>
        <v>23.050000000000004</v>
      </c>
      <c r="J39" s="101">
        <v>2.0833333333333333E-3</v>
      </c>
      <c r="K39" s="24">
        <f t="shared" si="76"/>
        <v>3.0555555555555544E-2</v>
      </c>
      <c r="L39" s="43">
        <f t="shared" si="0"/>
        <v>3</v>
      </c>
      <c r="M39" s="25">
        <f t="shared" si="1"/>
        <v>38.25</v>
      </c>
      <c r="N39" s="104"/>
      <c r="O39" s="100"/>
      <c r="P39" s="100"/>
      <c r="Q39" s="100"/>
      <c r="R39" s="100"/>
      <c r="S39" s="100"/>
      <c r="T39" s="100"/>
      <c r="U39" s="100"/>
      <c r="V39" s="101">
        <f t="shared" ref="V39" si="97">V38+$J39</f>
        <v>0.6416666666666665</v>
      </c>
      <c r="W39" s="100"/>
      <c r="X39" s="100"/>
      <c r="Y39" s="101">
        <f t="shared" ref="Y39" si="98">Y38+$J39</f>
        <v>0.71111111111111092</v>
      </c>
      <c r="Z39" s="100"/>
      <c r="AA39" s="100"/>
      <c r="AB39" s="105"/>
    </row>
    <row r="40" spans="1:28" ht="21.95" customHeight="1" thickBot="1">
      <c r="A40" s="55">
        <v>28</v>
      </c>
      <c r="B40" s="91" t="s">
        <v>100</v>
      </c>
      <c r="C40" s="21" t="s">
        <v>82</v>
      </c>
      <c r="D40" s="206"/>
      <c r="E40" s="20" t="s">
        <v>117</v>
      </c>
      <c r="F40" s="20" t="s">
        <v>118</v>
      </c>
      <c r="G40" s="26" t="s">
        <v>35</v>
      </c>
      <c r="H40" s="163">
        <v>0.55000000000000004</v>
      </c>
      <c r="I40" s="175">
        <f t="shared" si="75"/>
        <v>23.600000000000005</v>
      </c>
      <c r="J40" s="101">
        <v>1.3888888888888889E-3</v>
      </c>
      <c r="K40" s="42">
        <f t="shared" si="76"/>
        <v>3.1944444444444435E-2</v>
      </c>
      <c r="L40" s="43">
        <f t="shared" si="0"/>
        <v>2</v>
      </c>
      <c r="M40" s="25">
        <f t="shared" si="1"/>
        <v>19.8</v>
      </c>
      <c r="N40" s="155"/>
      <c r="O40" s="115"/>
      <c r="P40" s="115"/>
      <c r="Q40" s="115"/>
      <c r="R40" s="115"/>
      <c r="S40" s="115"/>
      <c r="T40" s="115"/>
      <c r="U40" s="115"/>
      <c r="V40" s="142">
        <f t="shared" ref="V40" si="99">V39+$J40</f>
        <v>0.64305555555555538</v>
      </c>
      <c r="W40" s="115"/>
      <c r="X40" s="115"/>
      <c r="Y40" s="142">
        <f t="shared" ref="Y40" si="100">Y39+$J40</f>
        <v>0.7124999999999998</v>
      </c>
      <c r="Z40" s="115"/>
      <c r="AA40" s="115"/>
      <c r="AB40" s="156"/>
    </row>
    <row r="41" spans="1:28" ht="21.95" customHeight="1">
      <c r="A41" s="136">
        <v>18</v>
      </c>
      <c r="B41" s="137" t="s">
        <v>62</v>
      </c>
      <c r="C41" s="84" t="s">
        <v>43</v>
      </c>
      <c r="D41" s="210" t="s">
        <v>110</v>
      </c>
      <c r="E41" s="83" t="s">
        <v>35</v>
      </c>
      <c r="F41" s="83" t="s">
        <v>18</v>
      </c>
      <c r="G41" s="85" t="s">
        <v>35</v>
      </c>
      <c r="H41" s="171">
        <v>0.7</v>
      </c>
      <c r="I41" s="172">
        <f>I25</f>
        <v>14.75</v>
      </c>
      <c r="J41" s="106">
        <v>1.3888888888888889E-3</v>
      </c>
      <c r="K41" s="86">
        <f>K25</f>
        <v>2.0833333333333329E-2</v>
      </c>
      <c r="L41" s="87">
        <f t="shared" si="0"/>
        <v>2</v>
      </c>
      <c r="M41" s="88">
        <f t="shared" si="1"/>
        <v>25.2</v>
      </c>
      <c r="N41" s="113"/>
      <c r="O41" s="107"/>
      <c r="P41" s="107"/>
      <c r="Q41" s="107"/>
      <c r="R41" s="107"/>
      <c r="S41" s="107"/>
      <c r="T41" s="106">
        <f>T25</f>
        <v>0.55208333333333326</v>
      </c>
      <c r="U41" s="107"/>
      <c r="V41" s="107"/>
      <c r="W41" s="106">
        <f>W25</f>
        <v>0.63888888888888884</v>
      </c>
      <c r="X41" s="107"/>
      <c r="Y41" s="107"/>
      <c r="Z41" s="107"/>
      <c r="AA41" s="107"/>
      <c r="AB41" s="114"/>
    </row>
    <row r="42" spans="1:28" ht="21.95" customHeight="1">
      <c r="A42" s="56">
        <v>19</v>
      </c>
      <c r="B42" s="20" t="s">
        <v>53</v>
      </c>
      <c r="C42" s="21" t="s">
        <v>49</v>
      </c>
      <c r="D42" s="206" t="s">
        <v>109</v>
      </c>
      <c r="E42" s="20" t="s">
        <v>35</v>
      </c>
      <c r="F42" s="20" t="s">
        <v>18</v>
      </c>
      <c r="G42" s="26" t="s">
        <v>35</v>
      </c>
      <c r="H42" s="163">
        <v>1.4</v>
      </c>
      <c r="I42" s="164">
        <f>I41+H42</f>
        <v>16.149999999999999</v>
      </c>
      <c r="J42" s="101">
        <v>1.3888888888888889E-3</v>
      </c>
      <c r="K42" s="24">
        <f>K41+J42</f>
        <v>2.2222222222222216E-2</v>
      </c>
      <c r="L42" s="43">
        <f t="shared" si="0"/>
        <v>2</v>
      </c>
      <c r="M42" s="25">
        <f t="shared" si="1"/>
        <v>50.4</v>
      </c>
      <c r="N42" s="104"/>
      <c r="O42" s="100"/>
      <c r="P42" s="100"/>
      <c r="Q42" s="100"/>
      <c r="R42" s="100"/>
      <c r="S42" s="100"/>
      <c r="T42" s="101">
        <f t="shared" ref="T42:W42" si="101">T41+$J42</f>
        <v>0.55347222222222214</v>
      </c>
      <c r="U42" s="100"/>
      <c r="V42" s="100"/>
      <c r="W42" s="101">
        <f t="shared" si="101"/>
        <v>0.64027777777777772</v>
      </c>
      <c r="X42" s="100"/>
      <c r="Y42" s="100"/>
      <c r="Z42" s="100"/>
      <c r="AA42" s="100"/>
      <c r="AB42" s="105"/>
    </row>
    <row r="43" spans="1:28" ht="21.95" customHeight="1">
      <c r="A43" s="56">
        <v>20</v>
      </c>
      <c r="B43" s="20" t="s">
        <v>113</v>
      </c>
      <c r="C43" s="21" t="s">
        <v>50</v>
      </c>
      <c r="D43" s="206" t="s">
        <v>111</v>
      </c>
      <c r="E43" s="20" t="s">
        <v>35</v>
      </c>
      <c r="F43" s="20" t="s">
        <v>18</v>
      </c>
      <c r="G43" s="26" t="s">
        <v>35</v>
      </c>
      <c r="H43" s="163">
        <v>0.75</v>
      </c>
      <c r="I43" s="164">
        <f t="shared" ref="I43:I48" si="102">I42+H43</f>
        <v>16.899999999999999</v>
      </c>
      <c r="J43" s="101">
        <v>1.3888888888888889E-3</v>
      </c>
      <c r="K43" s="24">
        <f t="shared" ref="K43:K48" si="103">K42+J43</f>
        <v>2.3611111111111104E-2</v>
      </c>
      <c r="L43" s="43">
        <f t="shared" si="0"/>
        <v>2</v>
      </c>
      <c r="M43" s="25">
        <f t="shared" si="1"/>
        <v>27</v>
      </c>
      <c r="N43" s="104"/>
      <c r="O43" s="100"/>
      <c r="P43" s="100"/>
      <c r="Q43" s="100"/>
      <c r="R43" s="100"/>
      <c r="S43" s="100"/>
      <c r="T43" s="101">
        <f t="shared" ref="T43" si="104">T42+$J43</f>
        <v>0.55486111111111103</v>
      </c>
      <c r="U43" s="100"/>
      <c r="V43" s="100"/>
      <c r="W43" s="101">
        <f t="shared" ref="W43" si="105">W42+$J43</f>
        <v>0.64166666666666661</v>
      </c>
      <c r="X43" s="100"/>
      <c r="Y43" s="100"/>
      <c r="Z43" s="100"/>
      <c r="AA43" s="100"/>
      <c r="AB43" s="105"/>
    </row>
    <row r="44" spans="1:28" ht="21.95" customHeight="1">
      <c r="A44" s="56">
        <v>21</v>
      </c>
      <c r="B44" s="20" t="s">
        <v>52</v>
      </c>
      <c r="C44" s="21" t="s">
        <v>51</v>
      </c>
      <c r="D44" s="206"/>
      <c r="E44" s="20" t="s">
        <v>117</v>
      </c>
      <c r="F44" s="20" t="s">
        <v>118</v>
      </c>
      <c r="G44" s="26" t="s">
        <v>35</v>
      </c>
      <c r="H44" s="163">
        <v>0.5</v>
      </c>
      <c r="I44" s="164">
        <f t="shared" si="102"/>
        <v>17.399999999999999</v>
      </c>
      <c r="J44" s="101">
        <v>1.3888888888888889E-3</v>
      </c>
      <c r="K44" s="24">
        <f t="shared" si="103"/>
        <v>2.4999999999999991E-2</v>
      </c>
      <c r="L44" s="43">
        <f t="shared" si="0"/>
        <v>2</v>
      </c>
      <c r="M44" s="25">
        <f t="shared" si="1"/>
        <v>18</v>
      </c>
      <c r="N44" s="104"/>
      <c r="O44" s="100"/>
      <c r="P44" s="100"/>
      <c r="Q44" s="100"/>
      <c r="R44" s="100"/>
      <c r="S44" s="100"/>
      <c r="T44" s="101">
        <f t="shared" ref="T44" si="106">T43+$J44</f>
        <v>0.55624999999999991</v>
      </c>
      <c r="U44" s="100"/>
      <c r="V44" s="100"/>
      <c r="W44" s="101">
        <f t="shared" ref="W44" si="107">W43+$J44</f>
        <v>0.64305555555555549</v>
      </c>
      <c r="X44" s="100"/>
      <c r="Y44" s="100"/>
      <c r="Z44" s="100"/>
      <c r="AA44" s="100"/>
      <c r="AB44" s="105"/>
    </row>
    <row r="45" spans="1:28" ht="21.95" customHeight="1">
      <c r="A45" s="56">
        <v>22</v>
      </c>
      <c r="B45" s="20" t="s">
        <v>55</v>
      </c>
      <c r="C45" s="21" t="s">
        <v>54</v>
      </c>
      <c r="D45" s="206"/>
      <c r="E45" s="20" t="s">
        <v>117</v>
      </c>
      <c r="F45" s="20" t="s">
        <v>118</v>
      </c>
      <c r="G45" s="26" t="s">
        <v>35</v>
      </c>
      <c r="H45" s="163">
        <v>3.8</v>
      </c>
      <c r="I45" s="164">
        <f t="shared" si="102"/>
        <v>21.2</v>
      </c>
      <c r="J45" s="101">
        <v>2.7777777777777779E-3</v>
      </c>
      <c r="K45" s="24">
        <f t="shared" si="103"/>
        <v>2.7777777777777769E-2</v>
      </c>
      <c r="L45" s="43">
        <f t="shared" si="0"/>
        <v>4</v>
      </c>
      <c r="M45" s="25">
        <f t="shared" si="1"/>
        <v>62.18181818181818</v>
      </c>
      <c r="N45" s="104"/>
      <c r="O45" s="100"/>
      <c r="P45" s="100"/>
      <c r="Q45" s="100"/>
      <c r="R45" s="100"/>
      <c r="S45" s="100"/>
      <c r="T45" s="101">
        <f t="shared" ref="T45" si="108">T44+$J45</f>
        <v>0.55902777777777768</v>
      </c>
      <c r="U45" s="100"/>
      <c r="V45" s="100"/>
      <c r="W45" s="101">
        <f t="shared" ref="W45" si="109">W44+$J45</f>
        <v>0.64583333333333326</v>
      </c>
      <c r="X45" s="100"/>
      <c r="Y45" s="100"/>
      <c r="Z45" s="100"/>
      <c r="AA45" s="100"/>
      <c r="AB45" s="105"/>
    </row>
    <row r="46" spans="1:28" ht="21.95" customHeight="1">
      <c r="A46" s="56">
        <v>23</v>
      </c>
      <c r="B46" s="20" t="s">
        <v>56</v>
      </c>
      <c r="C46" s="21" t="s">
        <v>57</v>
      </c>
      <c r="D46" s="206"/>
      <c r="E46" s="20" t="s">
        <v>117</v>
      </c>
      <c r="F46" s="20" t="s">
        <v>118</v>
      </c>
      <c r="G46" s="26" t="s">
        <v>35</v>
      </c>
      <c r="H46" s="163">
        <v>1.6</v>
      </c>
      <c r="I46" s="164">
        <f t="shared" si="102"/>
        <v>22.8</v>
      </c>
      <c r="J46" s="101">
        <v>2.0833333333333333E-3</v>
      </c>
      <c r="K46" s="24">
        <f t="shared" si="103"/>
        <v>2.9861111111111102E-2</v>
      </c>
      <c r="L46" s="43">
        <f t="shared" si="0"/>
        <v>3</v>
      </c>
      <c r="M46" s="25">
        <f t="shared" si="1"/>
        <v>36</v>
      </c>
      <c r="N46" s="104"/>
      <c r="O46" s="100"/>
      <c r="P46" s="100"/>
      <c r="Q46" s="100"/>
      <c r="R46" s="100"/>
      <c r="S46" s="100"/>
      <c r="T46" s="101">
        <f t="shared" ref="T46" si="110">T45+$J46</f>
        <v>0.56111111111111101</v>
      </c>
      <c r="U46" s="100"/>
      <c r="V46" s="100"/>
      <c r="W46" s="101">
        <f t="shared" ref="W46" si="111">W45+$J46</f>
        <v>0.64791666666666659</v>
      </c>
      <c r="X46" s="100"/>
      <c r="Y46" s="100"/>
      <c r="Z46" s="100"/>
      <c r="AA46" s="100"/>
      <c r="AB46" s="105"/>
    </row>
    <row r="47" spans="1:28" ht="21.95" customHeight="1">
      <c r="A47" s="56">
        <v>24</v>
      </c>
      <c r="B47" s="20" t="s">
        <v>59</v>
      </c>
      <c r="C47" s="21" t="s">
        <v>58</v>
      </c>
      <c r="D47" s="206"/>
      <c r="E47" s="20" t="s">
        <v>117</v>
      </c>
      <c r="F47" s="20" t="s">
        <v>118</v>
      </c>
      <c r="G47" s="26" t="s">
        <v>35</v>
      </c>
      <c r="H47" s="163">
        <v>3.2</v>
      </c>
      <c r="I47" s="164">
        <f t="shared" si="102"/>
        <v>26</v>
      </c>
      <c r="J47" s="101">
        <v>2.7777777777777779E-3</v>
      </c>
      <c r="K47" s="24">
        <f t="shared" si="103"/>
        <v>3.2638888888888877E-2</v>
      </c>
      <c r="L47" s="43">
        <f t="shared" si="0"/>
        <v>4</v>
      </c>
      <c r="M47" s="25">
        <f t="shared" si="1"/>
        <v>52.363636363636367</v>
      </c>
      <c r="N47" s="104"/>
      <c r="O47" s="100"/>
      <c r="P47" s="100"/>
      <c r="Q47" s="100"/>
      <c r="R47" s="100"/>
      <c r="S47" s="100"/>
      <c r="T47" s="101">
        <f t="shared" ref="T47" si="112">T46+$J47</f>
        <v>0.56388888888888877</v>
      </c>
      <c r="U47" s="100"/>
      <c r="V47" s="100"/>
      <c r="W47" s="101">
        <f t="shared" ref="W47" si="113">W46+$J47</f>
        <v>0.65069444444444435</v>
      </c>
      <c r="X47" s="100"/>
      <c r="Y47" s="100"/>
      <c r="Z47" s="100"/>
      <c r="AA47" s="100"/>
      <c r="AB47" s="105"/>
    </row>
    <row r="48" spans="1:28" ht="21.95" customHeight="1" thickBot="1">
      <c r="A48" s="57">
        <v>25</v>
      </c>
      <c r="B48" s="94" t="s">
        <v>101</v>
      </c>
      <c r="C48" s="28" t="s">
        <v>61</v>
      </c>
      <c r="D48" s="212"/>
      <c r="E48" s="27" t="s">
        <v>117</v>
      </c>
      <c r="F48" s="27" t="s">
        <v>118</v>
      </c>
      <c r="G48" s="29" t="s">
        <v>35</v>
      </c>
      <c r="H48" s="176">
        <v>2.1</v>
      </c>
      <c r="I48" s="177">
        <f t="shared" si="102"/>
        <v>28.1</v>
      </c>
      <c r="J48" s="108">
        <v>2.0833333333333333E-3</v>
      </c>
      <c r="K48" s="41">
        <f t="shared" si="103"/>
        <v>3.472222222222221E-2</v>
      </c>
      <c r="L48" s="44">
        <f t="shared" si="0"/>
        <v>3</v>
      </c>
      <c r="M48" s="31">
        <f t="shared" si="1"/>
        <v>47.25</v>
      </c>
      <c r="N48" s="161"/>
      <c r="O48" s="117"/>
      <c r="P48" s="117"/>
      <c r="Q48" s="117"/>
      <c r="R48" s="117"/>
      <c r="S48" s="117"/>
      <c r="T48" s="143">
        <f t="shared" ref="T48" si="114">T47+$J48</f>
        <v>0.5659722222222221</v>
      </c>
      <c r="U48" s="117"/>
      <c r="V48" s="117"/>
      <c r="W48" s="143">
        <f t="shared" ref="W48" si="115">W47+$J48</f>
        <v>0.65277777777777768</v>
      </c>
      <c r="X48" s="117"/>
      <c r="Y48" s="117"/>
      <c r="Z48" s="117"/>
      <c r="AA48" s="117"/>
      <c r="AB48" s="162"/>
    </row>
    <row r="49" spans="2:28" s="33" customFormat="1" ht="24.95" hidden="1" customHeight="1" thickTop="1">
      <c r="B49" s="34"/>
      <c r="C49" s="35"/>
      <c r="D49" s="35"/>
      <c r="N49" s="219"/>
      <c r="O49" s="219"/>
      <c r="P49" s="220"/>
      <c r="Q49" s="220"/>
      <c r="R49" s="220"/>
      <c r="S49" s="220"/>
      <c r="T49" s="219"/>
      <c r="U49" s="220"/>
      <c r="V49" s="219"/>
      <c r="W49" s="220"/>
      <c r="X49" s="221"/>
      <c r="Y49" s="219"/>
      <c r="Z49" s="221"/>
      <c r="AA49" s="221"/>
      <c r="AB49" s="221"/>
    </row>
    <row r="50" spans="2:28" s="33" customFormat="1" ht="24.95" customHeight="1" thickTop="1">
      <c r="B50" s="34" t="s">
        <v>44</v>
      </c>
      <c r="C50" s="35"/>
      <c r="D50" s="35"/>
      <c r="H50" s="36"/>
      <c r="I50" s="37"/>
    </row>
    <row r="51" spans="2:28" s="33" customFormat="1" ht="24.95" customHeight="1">
      <c r="B51" s="33" t="s">
        <v>45</v>
      </c>
      <c r="C51" s="35"/>
      <c r="D51" s="35"/>
    </row>
    <row r="52" spans="2:28" ht="24.95" customHeight="1">
      <c r="B52" s="33" t="s">
        <v>107</v>
      </c>
      <c r="C52" s="32"/>
      <c r="D52" s="32"/>
    </row>
    <row r="53" spans="2:28">
      <c r="C53" s="32"/>
      <c r="D53" s="32"/>
    </row>
    <row r="54" spans="2:28">
      <c r="C54" s="32"/>
      <c r="D54" s="32"/>
    </row>
    <row r="55" spans="2:28">
      <c r="C55" s="32"/>
      <c r="D55" s="32"/>
    </row>
    <row r="56" spans="2:28">
      <c r="C56" s="32"/>
      <c r="D56" s="32"/>
    </row>
    <row r="57" spans="2:28">
      <c r="C57" s="32"/>
      <c r="D57" s="32"/>
    </row>
    <row r="58" spans="2:28">
      <c r="C58" s="32"/>
      <c r="D58" s="32"/>
    </row>
    <row r="59" spans="2:28">
      <c r="C59" s="32"/>
      <c r="D59" s="32"/>
    </row>
    <row r="60" spans="2:28">
      <c r="C60" s="32"/>
      <c r="D60" s="32"/>
    </row>
    <row r="61" spans="2:28">
      <c r="C61" s="32"/>
      <c r="D61" s="32"/>
    </row>
    <row r="62" spans="2:28">
      <c r="C62" s="32"/>
      <c r="D62" s="32"/>
    </row>
    <row r="63" spans="2:28">
      <c r="C63" s="32"/>
      <c r="D63" s="32"/>
    </row>
    <row r="64" spans="2:28">
      <c r="C64" s="32"/>
      <c r="D64" s="32"/>
    </row>
    <row r="65" spans="3:4">
      <c r="C65" s="32"/>
      <c r="D65" s="32"/>
    </row>
    <row r="66" spans="3:4">
      <c r="C66" s="32"/>
      <c r="D66" s="32"/>
    </row>
    <row r="67" spans="3:4">
      <c r="C67" s="32"/>
      <c r="D67" s="32"/>
    </row>
  </sheetData>
  <printOptions horizontalCentered="1"/>
  <pageMargins left="0.98425196850393704" right="0.59055118110236227" top="1.1811023622047245" bottom="0.59055118110236227" header="0.78740157480314965" footer="0.31496062992125984"/>
  <pageSetup paperSize="8" scale="57" orientation="landscape" r:id="rId1"/>
  <headerFooter>
    <oddHeader>&amp;C&amp;"-,Pogrubiony"&amp;16Rozkład jazdy linii 315
ze Świdnicy do ŻAROWA</oddHeader>
  </headerFooter>
  <ignoredErrors>
    <ignoredError sqref="I21 I29 K29 K21 I41 K41" formula="1"/>
    <ignoredError sqref="D14:D27 D29:D33 D38:D39 D41:D4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315-z_Żarowa-druk</vt:lpstr>
      <vt:lpstr>315-ze_Świdnicy-druk</vt:lpstr>
      <vt:lpstr>'315-ze_Świdnicy-druk'!Obszar_wydruku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Kozłowski</dc:creator>
  <cp:lastModifiedBy>Jarosław Kozłowski</cp:lastModifiedBy>
  <cp:lastPrinted>2025-02-27T10:55:04Z</cp:lastPrinted>
  <dcterms:created xsi:type="dcterms:W3CDTF">2024-06-27T12:55:05Z</dcterms:created>
  <dcterms:modified xsi:type="dcterms:W3CDTF">2025-03-17T09:50:27Z</dcterms:modified>
</cp:coreProperties>
</file>